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9165" windowHeight="4995" activeTab="0"/>
  </bookViews>
  <sheets>
    <sheet name="Poblacion 2010" sheetId="1" r:id="rId1"/>
  </sheets>
  <definedNames>
    <definedName name="_xlnm.Print_Titles" localSheetId="0">'Poblacion 2010'!$A:$A,'Poblacion 2010'!$1:$4</definedName>
  </definedNames>
  <calcPr fullCalcOnLoad="1"/>
</workbook>
</file>

<file path=xl/sharedStrings.xml><?xml version="1.0" encoding="utf-8"?>
<sst xmlns="http://schemas.openxmlformats.org/spreadsheetml/2006/main" count="172" uniqueCount="116">
  <si>
    <t>POBLACION FEMENINA</t>
  </si>
  <si>
    <t>&lt; 1 AÑO</t>
  </si>
  <si>
    <t>RN</t>
  </si>
  <si>
    <t>1M-11M</t>
  </si>
  <si>
    <t>PROV. TUMBES</t>
  </si>
  <si>
    <t>DIST.   TUMBES</t>
  </si>
  <si>
    <t>C.S. Pampa Grande</t>
  </si>
  <si>
    <t>P.S. Andrés Araujo</t>
  </si>
  <si>
    <t>DIST. CORRALES</t>
  </si>
  <si>
    <t>C.S. Corrales</t>
  </si>
  <si>
    <t>P.S. San Isidro</t>
  </si>
  <si>
    <t>P.S. Malval</t>
  </si>
  <si>
    <t>DIST. SAN JUAN DE LA V.</t>
  </si>
  <si>
    <t>P.S. Cerro Blanco</t>
  </si>
  <si>
    <t>P.S. Garbanzal</t>
  </si>
  <si>
    <t>DIST. SAN JACINTO</t>
  </si>
  <si>
    <t>C.S. San Jacinto</t>
  </si>
  <si>
    <t>P.S. Rica Playa</t>
  </si>
  <si>
    <t>P.S. Vaquería</t>
  </si>
  <si>
    <t>P.S. Casa Blanqueada</t>
  </si>
  <si>
    <t>P.S. Oidor</t>
  </si>
  <si>
    <t>DIST. LA CRUZ</t>
  </si>
  <si>
    <t>C.S. La Cruz</t>
  </si>
  <si>
    <t>P.S. Cabuyal</t>
  </si>
  <si>
    <t>P.S. Cruz Blanca</t>
  </si>
  <si>
    <t>PROV. CONT. VILLAR</t>
  </si>
  <si>
    <t>DIST. ZORRITOS</t>
  </si>
  <si>
    <t>DIST. CASITAS</t>
  </si>
  <si>
    <t>C.S. Cañaveral</t>
  </si>
  <si>
    <t>P.S. La Choza</t>
  </si>
  <si>
    <t>P.S. Trigal</t>
  </si>
  <si>
    <t>PROV. ZARUMILLA</t>
  </si>
  <si>
    <t>DIST. ZARUMILLA</t>
  </si>
  <si>
    <t>C.S. Zarumilla</t>
  </si>
  <si>
    <t>DIST. MATAPALO</t>
  </si>
  <si>
    <t>C.S. Matapalo</t>
  </si>
  <si>
    <t>DIST. PAPAYAL</t>
  </si>
  <si>
    <t>C.S. Papayal</t>
  </si>
  <si>
    <t>P.S. Uña de Gato</t>
  </si>
  <si>
    <t>P.S. La Palma</t>
  </si>
  <si>
    <t>P.S. Lechugal</t>
  </si>
  <si>
    <t>P.S. El Porvenir</t>
  </si>
  <si>
    <t>DIST. AGUAS VERDES</t>
  </si>
  <si>
    <t>C.S. Aguas Verdes</t>
  </si>
  <si>
    <t>P.S. Pocitos</t>
  </si>
  <si>
    <t>P.S. La Curva</t>
  </si>
  <si>
    <t>P.S. Cuchareta Baja</t>
  </si>
  <si>
    <t>P.S. Loma Saavedra</t>
  </si>
  <si>
    <t>GEST.</t>
  </si>
  <si>
    <t>NAC.</t>
  </si>
  <si>
    <t>C.S. San Juan de la Virgen</t>
  </si>
  <si>
    <t>DPTO. TUMBES</t>
  </si>
  <si>
    <t>OFICINA DE ESTADISTICA E INFORMATICA</t>
  </si>
  <si>
    <t xml:space="preserve">R E G I O N   D E   S A L U D   T U M B E S </t>
  </si>
  <si>
    <t>G  R  U  P  O  S     D  E     E  D  A  D</t>
  </si>
  <si>
    <t>P.S. Capitan Hoyle</t>
  </si>
  <si>
    <t xml:space="preserve">C.S. Zorritos     </t>
  </si>
  <si>
    <t xml:space="preserve">P.S. Grau      </t>
  </si>
  <si>
    <t xml:space="preserve">P.S. Acapulco     </t>
  </si>
  <si>
    <t xml:space="preserve">P.S. Cancas      </t>
  </si>
  <si>
    <t xml:space="preserve">P.S. Barrancos.   </t>
  </si>
  <si>
    <t xml:space="preserve">P.S. Pajaritos      </t>
  </si>
  <si>
    <t>DIST. CANOAS PTA. SAL</t>
  </si>
  <si>
    <t>P.S. Bocapan</t>
  </si>
  <si>
    <t>P.S. El Limon</t>
  </si>
  <si>
    <t>POBLAC. DIST.PO ESTAB</t>
  </si>
  <si>
    <t>NOTA: CIFRAS ESTIMADAS EN CALIDAD DE DATOS REFERENCIALES</t>
  </si>
  <si>
    <t>DIST. P. DE HOSPITAL</t>
  </si>
  <si>
    <t>Hospital  Apoyo "JAMO"</t>
  </si>
  <si>
    <t xml:space="preserve">P.S. Puerto Pizarro  </t>
  </si>
  <si>
    <t>C.S. P.de Hospital</t>
  </si>
  <si>
    <t>POBLACION ESTIMADA POR ESTABLECIMIENTOS DE SALUD AÑO 2010</t>
  </si>
  <si>
    <t>MEF 15 - 49</t>
  </si>
  <si>
    <t>TOTAL  ADULTO MAYOR</t>
  </si>
  <si>
    <t>80  y  + AÑOS</t>
  </si>
  <si>
    <t>65 -   69 AÑOS</t>
  </si>
  <si>
    <t>60 - 64 AÑOS</t>
  </si>
  <si>
    <t>70 - 74 AÑOS</t>
  </si>
  <si>
    <t>75 - 79 AÑOS</t>
  </si>
  <si>
    <t>55 - 59 AÑOS</t>
  </si>
  <si>
    <t>50 - 54 AÑOS</t>
  </si>
  <si>
    <t>45 - 49 AÑOS</t>
  </si>
  <si>
    <t>40 - 44 AÑOS</t>
  </si>
  <si>
    <t>35 - 39 AÑOS</t>
  </si>
  <si>
    <t>30 - 34 AÑOS</t>
  </si>
  <si>
    <t>25 - 29 AÑOS</t>
  </si>
  <si>
    <t>20 - 24 AÑOS</t>
  </si>
  <si>
    <t>TOTAL 
ADULTO</t>
  </si>
  <si>
    <t>19 AÑOS</t>
  </si>
  <si>
    <t>18 AÑOS</t>
  </si>
  <si>
    <t>17 AÑOS</t>
  </si>
  <si>
    <t>16 AÑOS</t>
  </si>
  <si>
    <t>15 AÑOS</t>
  </si>
  <si>
    <t>TOTAL       10 - 14 AÑOS</t>
  </si>
  <si>
    <t>TOTAL    15- 19 AÑOS</t>
  </si>
  <si>
    <t>14 AÑOS</t>
  </si>
  <si>
    <t>12 AÑOS</t>
  </si>
  <si>
    <t>10 AÑOS</t>
  </si>
  <si>
    <t>13  AÑOS</t>
  </si>
  <si>
    <t>TOTAL 5 - 9 AÑOS</t>
  </si>
  <si>
    <t>TOTAL 1 - 4 AÑOS</t>
  </si>
  <si>
    <t>TOTAL &lt; 1 AÑO</t>
  </si>
  <si>
    <t>DEPARTAMENTO PROV.,  DISTRITOS Y ESTABLECIMIENTOS</t>
  </si>
  <si>
    <t>11   AÑOS</t>
  </si>
  <si>
    <t>09 AÑOS</t>
  </si>
  <si>
    <t>08 AÑOS</t>
  </si>
  <si>
    <t>07 AÑOS</t>
  </si>
  <si>
    <t>06 AÑOS</t>
  </si>
  <si>
    <t>05 AÑOS</t>
  </si>
  <si>
    <t>04 AÑOS</t>
  </si>
  <si>
    <t>03 AÑOS</t>
  </si>
  <si>
    <t>02 AÑOS</t>
  </si>
  <si>
    <t>01 AÑOS</t>
  </si>
  <si>
    <t>TOTAL    1 - 4 AÑOS</t>
  </si>
  <si>
    <t>FUENTE: INEI -DTDMINSA /POBLACION REFERENCIAL 2010 - OEE DIRESA TUMBES ( TUMBES, JULIO 2009)</t>
  </si>
  <si>
    <t>POBLACION ESTIMADA AÑO 2010</t>
  </si>
</sst>
</file>

<file path=xl/styles.xml><?xml version="1.0" encoding="utf-8"?>
<styleSheet xmlns="http://schemas.openxmlformats.org/spreadsheetml/2006/main">
  <numFmts count="6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&quot;$&quot;\ * #,##0.00_ ;_ &quot;$&quot;\ * \-#,##0.00_ ;_ &quot;$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S/.&quot;\ #,##0_);\(&quot;S/.&quot;\ #,##0\)"/>
    <numFmt numFmtId="179" formatCode="&quot;S/.&quot;\ #,##0_);[Red]\(&quot;S/.&quot;\ #,##0\)"/>
    <numFmt numFmtId="180" formatCode="&quot;S/.&quot;\ #,##0.00_);\(&quot;S/.&quot;\ #,##0.00\)"/>
    <numFmt numFmtId="181" formatCode="&quot;S/.&quot;\ #,##0.00_);[Red]\(&quot;S/.&quot;\ #,##0.00\)"/>
    <numFmt numFmtId="182" formatCode="_(&quot;S/.&quot;\ * #,##0_);_(&quot;S/.&quot;\ * \(#,##0\);_(&quot;S/.&quot;\ * &quot;-&quot;_);_(@_)"/>
    <numFmt numFmtId="183" formatCode="_(* #,##0_);_(* \(#,##0\);_(* &quot;-&quot;_);_(@_)"/>
    <numFmt numFmtId="184" formatCode="_(&quot;S/.&quot;\ * #,##0.00_);_(&quot;S/.&quot;\ * \(#,##0.00\);_(&quot;S/.&quot;\ * &quot;-&quot;??_);_(@_)"/>
    <numFmt numFmtId="185" formatCode="_(* #,##0.00_);_(* \(#,##0.00\);_(* &quot;-&quot;??_);_(@_)"/>
    <numFmt numFmtId="186" formatCode="&quot;$&quot;\ #,##0_);\(&quot;$&quot;\ #,##0\)"/>
    <numFmt numFmtId="187" formatCode="&quot;$&quot;\ #,##0_);[Red]\(&quot;$&quot;\ #,##0\)"/>
    <numFmt numFmtId="188" formatCode="&quot;$&quot;\ #,##0.00_);\(&quot;$&quot;\ #,##0.00\)"/>
    <numFmt numFmtId="189" formatCode="&quot;$&quot;\ #,##0.00_);[Red]\(&quot;$&quot;\ #,##0.00\)"/>
    <numFmt numFmtId="190" formatCode="_(&quot;$&quot;\ * #,##0_);_(&quot;$&quot;\ * \(#,##0\);_(&quot;$&quot;\ * &quot;-&quot;_);_(@_)"/>
    <numFmt numFmtId="191" formatCode="_(&quot;$&quot;\ * #,##0.00_);_(&quot;$&quot;\ * \(#,##0.00\);_(&quot;$&quot;\ * &quot;-&quot;??_);_(@_)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#,##0;[Red]#,##0"/>
    <numFmt numFmtId="197" formatCode="mmmm\ d\,\ yyyy"/>
    <numFmt numFmtId="198" formatCode="#,##0.00000"/>
    <numFmt numFmtId="199" formatCode="0.00000"/>
    <numFmt numFmtId="200" formatCode="_-* #,##0\ _P_t_s_-;\-* #,##0\ _P_t_s_-;_-* &quot;-&quot;??\ _P_t_s_-;_-@_-"/>
    <numFmt numFmtId="201" formatCode="0.0000"/>
    <numFmt numFmtId="202" formatCode="0.000"/>
    <numFmt numFmtId="203" formatCode="#,##0.0"/>
    <numFmt numFmtId="204" formatCode="0.000000"/>
    <numFmt numFmtId="205" formatCode="0.0000000"/>
    <numFmt numFmtId="206" formatCode="0.0"/>
    <numFmt numFmtId="207" formatCode="_(* #,##0_);_(* \(#,##0\);_(* &quot;-&quot;?_);_(@_)"/>
    <numFmt numFmtId="208" formatCode="0.00000000"/>
    <numFmt numFmtId="209" formatCode="#,##0.000"/>
    <numFmt numFmtId="210" formatCode="#,##0.0000"/>
    <numFmt numFmtId="211" formatCode="#,##0.000000"/>
    <numFmt numFmtId="212" formatCode="0.000000000"/>
    <numFmt numFmtId="213" formatCode="0.0000000000"/>
    <numFmt numFmtId="214" formatCode="0.00000000000"/>
    <numFmt numFmtId="215" formatCode="0.000000000000"/>
    <numFmt numFmtId="216" formatCode="0.0000000000000"/>
    <numFmt numFmtId="217" formatCode="#,##0.0000000"/>
    <numFmt numFmtId="218" formatCode="_ * #,##0.000_ ;_ * \-#,##0.000_ ;_ * &quot;-&quot;???_ ;_ @_ "/>
  </numFmts>
  <fonts count="6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1.5"/>
      <color indexed="12"/>
      <name val="Arial"/>
      <family val="2"/>
    </font>
    <font>
      <u val="single"/>
      <sz val="11.5"/>
      <color indexed="36"/>
      <name val="Arial"/>
      <family val="2"/>
    </font>
    <font>
      <b/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color indexed="12"/>
      <name val="Calisto MT"/>
      <family val="1"/>
    </font>
    <font>
      <b/>
      <sz val="11"/>
      <name val="Calisto MT"/>
      <family val="1"/>
    </font>
    <font>
      <b/>
      <sz val="11"/>
      <color indexed="12"/>
      <name val="AvantGarde Md BT"/>
      <family val="2"/>
    </font>
    <font>
      <b/>
      <sz val="11"/>
      <name val="AvantGarde Md BT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14"/>
      <name val="Arial"/>
      <family val="2"/>
    </font>
    <font>
      <b/>
      <sz val="11"/>
      <color indexed="14"/>
      <name val="Arial"/>
      <family val="2"/>
    </font>
    <font>
      <sz val="11"/>
      <color indexed="12"/>
      <name val="Arial"/>
      <family val="2"/>
    </font>
    <font>
      <b/>
      <sz val="11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3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70C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1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157">
    <xf numFmtId="0" fontId="0" fillId="0" borderId="0" xfId="0" applyAlignment="1">
      <alignment/>
    </xf>
    <xf numFmtId="0" fontId="7" fillId="33" borderId="10" xfId="0" applyFont="1" applyFill="1" applyBorder="1" applyAlignment="1">
      <alignment horizontal="center"/>
    </xf>
    <xf numFmtId="199" fontId="10" fillId="34" borderId="11" xfId="0" applyNumberFormat="1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1" fontId="18" fillId="0" borderId="13" xfId="0" applyNumberFormat="1" applyFont="1" applyFill="1" applyBorder="1" applyAlignment="1">
      <alignment horizontal="center"/>
    </xf>
    <xf numFmtId="1" fontId="18" fillId="0" borderId="14" xfId="0" applyNumberFormat="1" applyFont="1" applyFill="1" applyBorder="1" applyAlignment="1">
      <alignment horizontal="center"/>
    </xf>
    <xf numFmtId="1" fontId="18" fillId="0" borderId="13" xfId="0" applyNumberFormat="1" applyFont="1" applyBorder="1" applyAlignment="1">
      <alignment horizontal="center"/>
    </xf>
    <xf numFmtId="1" fontId="18" fillId="0" borderId="15" xfId="0" applyNumberFormat="1" applyFont="1" applyBorder="1" applyAlignment="1">
      <alignment horizontal="center"/>
    </xf>
    <xf numFmtId="1" fontId="18" fillId="35" borderId="13" xfId="0" applyNumberFormat="1" applyFont="1" applyFill="1" applyBorder="1" applyAlignment="1">
      <alignment horizontal="center"/>
    </xf>
    <xf numFmtId="3" fontId="18" fillId="36" borderId="10" xfId="0" applyNumberFormat="1" applyFont="1" applyFill="1" applyBorder="1" applyAlignment="1">
      <alignment horizontal="center" vertical="center"/>
    </xf>
    <xf numFmtId="3" fontId="10" fillId="34" borderId="12" xfId="0" applyNumberFormat="1" applyFont="1" applyFill="1" applyBorder="1" applyAlignment="1">
      <alignment horizontal="center"/>
    </xf>
    <xf numFmtId="199" fontId="10" fillId="0" borderId="13" xfId="0" applyNumberFormat="1" applyFont="1" applyFill="1" applyBorder="1" applyAlignment="1">
      <alignment horizontal="center"/>
    </xf>
    <xf numFmtId="1" fontId="7" fillId="34" borderId="10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35" borderId="0" xfId="0" applyFont="1" applyFill="1" applyAlignment="1">
      <alignment horizontal="center"/>
    </xf>
    <xf numFmtId="3" fontId="10" fillId="0" borderId="12" xfId="0" applyNumberFormat="1" applyFont="1" applyBorder="1" applyAlignment="1">
      <alignment horizontal="center"/>
    </xf>
    <xf numFmtId="3" fontId="18" fillId="0" borderId="12" xfId="0" applyNumberFormat="1" applyFont="1" applyBorder="1" applyAlignment="1">
      <alignment horizontal="center"/>
    </xf>
    <xf numFmtId="1" fontId="18" fillId="0" borderId="12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1" fontId="20" fillId="0" borderId="12" xfId="0" applyNumberFormat="1" applyFont="1" applyBorder="1" applyAlignment="1">
      <alignment horizontal="center"/>
    </xf>
    <xf numFmtId="1" fontId="18" fillId="0" borderId="12" xfId="0" applyNumberFormat="1" applyFont="1" applyFill="1" applyBorder="1" applyAlignment="1">
      <alignment horizontal="center"/>
    </xf>
    <xf numFmtId="200" fontId="18" fillId="0" borderId="13" xfId="48" applyNumberFormat="1" applyFont="1" applyBorder="1" applyAlignment="1">
      <alignment horizontal="center"/>
    </xf>
    <xf numFmtId="200" fontId="18" fillId="0" borderId="13" xfId="48" applyNumberFormat="1" applyFont="1" applyFill="1" applyBorder="1" applyAlignment="1">
      <alignment horizontal="center"/>
    </xf>
    <xf numFmtId="3" fontId="10" fillId="0" borderId="13" xfId="0" applyNumberFormat="1" applyFont="1" applyBorder="1" applyAlignment="1">
      <alignment horizontal="center"/>
    </xf>
    <xf numFmtId="3" fontId="18" fillId="33" borderId="10" xfId="0" applyNumberFormat="1" applyFont="1" applyFill="1" applyBorder="1" applyAlignment="1">
      <alignment horizontal="center"/>
    </xf>
    <xf numFmtId="3" fontId="18" fillId="35" borderId="10" xfId="0" applyNumberFormat="1" applyFont="1" applyFill="1" applyBorder="1" applyAlignment="1">
      <alignment horizontal="center"/>
    </xf>
    <xf numFmtId="3" fontId="18" fillId="36" borderId="10" xfId="0" applyNumberFormat="1" applyFont="1" applyFill="1" applyBorder="1" applyAlignment="1">
      <alignment horizontal="center"/>
    </xf>
    <xf numFmtId="3" fontId="18" fillId="36" borderId="16" xfId="0" applyNumberFormat="1" applyFont="1" applyFill="1" applyBorder="1" applyAlignment="1">
      <alignment horizontal="center"/>
    </xf>
    <xf numFmtId="3" fontId="18" fillId="33" borderId="17" xfId="0" applyNumberFormat="1" applyFont="1" applyFill="1" applyBorder="1" applyAlignment="1">
      <alignment horizontal="center"/>
    </xf>
    <xf numFmtId="198" fontId="10" fillId="35" borderId="12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198" fontId="10" fillId="0" borderId="12" xfId="0" applyNumberFormat="1" applyFont="1" applyFill="1" applyBorder="1" applyAlignment="1">
      <alignment horizontal="center"/>
    </xf>
    <xf numFmtId="3" fontId="10" fillId="34" borderId="18" xfId="0" applyNumberFormat="1" applyFont="1" applyFill="1" applyBorder="1" applyAlignment="1">
      <alignment horizontal="center"/>
    </xf>
    <xf numFmtId="3" fontId="10" fillId="34" borderId="19" xfId="0" applyNumberFormat="1" applyFont="1" applyFill="1" applyBorder="1" applyAlignment="1">
      <alignment horizontal="center"/>
    </xf>
    <xf numFmtId="198" fontId="10" fillId="34" borderId="12" xfId="0" applyNumberFormat="1" applyFont="1" applyFill="1" applyBorder="1" applyAlignment="1">
      <alignment horizontal="center"/>
    </xf>
    <xf numFmtId="199" fontId="10" fillId="34" borderId="13" xfId="0" applyNumberFormat="1" applyFont="1" applyFill="1" applyBorder="1" applyAlignment="1">
      <alignment horizontal="center"/>
    </xf>
    <xf numFmtId="3" fontId="18" fillId="33" borderId="16" xfId="0" applyNumberFormat="1" applyFont="1" applyFill="1" applyBorder="1" applyAlignment="1">
      <alignment horizontal="center"/>
    </xf>
    <xf numFmtId="3" fontId="7" fillId="34" borderId="10" xfId="0" applyNumberFormat="1" applyFont="1" applyFill="1" applyBorder="1" applyAlignment="1">
      <alignment horizontal="center"/>
    </xf>
    <xf numFmtId="3" fontId="7" fillId="34" borderId="11" xfId="0" applyNumberFormat="1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center"/>
    </xf>
    <xf numFmtId="1" fontId="7" fillId="35" borderId="11" xfId="0" applyNumberFormat="1" applyFont="1" applyFill="1" applyBorder="1" applyAlignment="1">
      <alignment horizontal="center"/>
    </xf>
    <xf numFmtId="1" fontId="7" fillId="34" borderId="11" xfId="0" applyNumberFormat="1" applyFont="1" applyFill="1" applyBorder="1" applyAlignment="1">
      <alignment horizontal="center"/>
    </xf>
    <xf numFmtId="1" fontId="9" fillId="35" borderId="11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3" fontId="17" fillId="33" borderId="10" xfId="0" applyNumberFormat="1" applyFont="1" applyFill="1" applyBorder="1" applyAlignment="1">
      <alignment horizontal="center"/>
    </xf>
    <xf numFmtId="3" fontId="17" fillId="35" borderId="10" xfId="0" applyNumberFormat="1" applyFont="1" applyFill="1" applyBorder="1" applyAlignment="1">
      <alignment horizontal="center"/>
    </xf>
    <xf numFmtId="3" fontId="17" fillId="33" borderId="16" xfId="0" applyNumberFormat="1" applyFont="1" applyFill="1" applyBorder="1" applyAlignment="1">
      <alignment horizontal="center"/>
    </xf>
    <xf numFmtId="3" fontId="17" fillId="35" borderId="11" xfId="0" applyNumberFormat="1" applyFont="1" applyFill="1" applyBorder="1" applyAlignment="1">
      <alignment horizontal="center"/>
    </xf>
    <xf numFmtId="3" fontId="11" fillId="0" borderId="13" xfId="0" applyNumberFormat="1" applyFont="1" applyBorder="1" applyAlignment="1">
      <alignment horizontal="center"/>
    </xf>
    <xf numFmtId="3" fontId="9" fillId="0" borderId="13" xfId="0" applyNumberFormat="1" applyFont="1" applyBorder="1" applyAlignment="1">
      <alignment horizontal="center"/>
    </xf>
    <xf numFmtId="3" fontId="11" fillId="0" borderId="13" xfId="0" applyNumberFormat="1" applyFont="1" applyFill="1" applyBorder="1" applyAlignment="1">
      <alignment horizontal="center"/>
    </xf>
    <xf numFmtId="3" fontId="11" fillId="0" borderId="14" xfId="0" applyNumberFormat="1" applyFont="1" applyBorder="1" applyAlignment="1">
      <alignment horizontal="center"/>
    </xf>
    <xf numFmtId="3" fontId="11" fillId="0" borderId="13" xfId="0" applyNumberFormat="1" applyFont="1" applyBorder="1" applyAlignment="1">
      <alignment horizontal="center"/>
    </xf>
    <xf numFmtId="199" fontId="10" fillId="0" borderId="13" xfId="0" applyNumberFormat="1" applyFont="1" applyBorder="1" applyAlignment="1">
      <alignment horizontal="center"/>
    </xf>
    <xf numFmtId="199" fontId="10" fillId="0" borderId="14" xfId="0" applyNumberFormat="1" applyFont="1" applyBorder="1" applyAlignment="1">
      <alignment horizontal="center"/>
    </xf>
    <xf numFmtId="199" fontId="10" fillId="0" borderId="15" xfId="0" applyNumberFormat="1" applyFont="1" applyBorder="1" applyAlignment="1">
      <alignment horizontal="center"/>
    </xf>
    <xf numFmtId="199" fontId="10" fillId="0" borderId="0" xfId="0" applyNumberFormat="1" applyFont="1" applyAlignment="1">
      <alignment horizontal="center"/>
    </xf>
    <xf numFmtId="3" fontId="11" fillId="0" borderId="15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199" fontId="22" fillId="0" borderId="13" xfId="0" applyNumberFormat="1" applyFont="1" applyBorder="1" applyAlignment="1">
      <alignment horizontal="center"/>
    </xf>
    <xf numFmtId="199" fontId="22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3" fontId="11" fillId="0" borderId="11" xfId="0" applyNumberFormat="1" applyFont="1" applyBorder="1" applyAlignment="1">
      <alignment horizontal="center"/>
    </xf>
    <xf numFmtId="3" fontId="11" fillId="35" borderId="11" xfId="0" applyNumberFormat="1" applyFont="1" applyFill="1" applyBorder="1" applyAlignment="1">
      <alignment horizontal="center"/>
    </xf>
    <xf numFmtId="3" fontId="11" fillId="35" borderId="0" xfId="0" applyNumberFormat="1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199" fontId="10" fillId="34" borderId="15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3" fontId="11" fillId="0" borderId="20" xfId="0" applyNumberFormat="1" applyFont="1" applyBorder="1" applyAlignment="1">
      <alignment horizontal="center"/>
    </xf>
    <xf numFmtId="211" fontId="11" fillId="0" borderId="13" xfId="0" applyNumberFormat="1" applyFont="1" applyFill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3" fontId="11" fillId="0" borderId="21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33" borderId="22" xfId="0" applyFont="1" applyFill="1" applyBorder="1" applyAlignment="1">
      <alignment horizontal="center"/>
    </xf>
    <xf numFmtId="199" fontId="10" fillId="0" borderId="15" xfId="0" applyNumberFormat="1" applyFont="1" applyFill="1" applyBorder="1" applyAlignment="1">
      <alignment horizontal="center"/>
    </xf>
    <xf numFmtId="199" fontId="7" fillId="34" borderId="13" xfId="0" applyNumberFormat="1" applyFont="1" applyFill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11" fillId="0" borderId="1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3" fontId="11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8" fillId="0" borderId="13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1" fontId="8" fillId="0" borderId="13" xfId="0" applyNumberFormat="1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12" fillId="0" borderId="0" xfId="0" applyFont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3" fontId="18" fillId="35" borderId="13" xfId="0" applyNumberFormat="1" applyFont="1" applyFill="1" applyBorder="1" applyAlignment="1">
      <alignment horizontal="center"/>
    </xf>
    <xf numFmtId="3" fontId="18" fillId="0" borderId="13" xfId="0" applyNumberFormat="1" applyFont="1" applyBorder="1" applyAlignment="1">
      <alignment horizontal="center"/>
    </xf>
    <xf numFmtId="3" fontId="18" fillId="0" borderId="11" xfId="0" applyNumberFormat="1" applyFont="1" applyBorder="1" applyAlignment="1">
      <alignment horizontal="center"/>
    </xf>
    <xf numFmtId="3" fontId="18" fillId="0" borderId="15" xfId="0" applyNumberFormat="1" applyFont="1" applyBorder="1" applyAlignment="1">
      <alignment horizontal="center"/>
    </xf>
    <xf numFmtId="3" fontId="18" fillId="35" borderId="10" xfId="0" applyNumberFormat="1" applyFont="1" applyFill="1" applyBorder="1" applyAlignment="1">
      <alignment horizontal="center" vertical="center" wrapText="1"/>
    </xf>
    <xf numFmtId="3" fontId="18" fillId="33" borderId="10" xfId="0" applyNumberFormat="1" applyFont="1" applyFill="1" applyBorder="1" applyAlignment="1">
      <alignment horizontal="center" vertical="center" wrapText="1"/>
    </xf>
    <xf numFmtId="3" fontId="18" fillId="37" borderId="10" xfId="0" applyNumberFormat="1" applyFont="1" applyFill="1" applyBorder="1" applyAlignment="1">
      <alignment horizontal="center" vertical="center" wrapText="1"/>
    </xf>
    <xf numFmtId="3" fontId="59" fillId="33" borderId="10" xfId="0" applyNumberFormat="1" applyFont="1" applyFill="1" applyBorder="1" applyAlignment="1">
      <alignment horizontal="center" vertical="center" wrapText="1"/>
    </xf>
    <xf numFmtId="3" fontId="59" fillId="35" borderId="10" xfId="0" applyNumberFormat="1" applyFont="1" applyFill="1" applyBorder="1" applyAlignment="1">
      <alignment horizontal="center"/>
    </xf>
    <xf numFmtId="3" fontId="59" fillId="35" borderId="10" xfId="0" applyNumberFormat="1" applyFont="1" applyFill="1" applyBorder="1" applyAlignment="1">
      <alignment horizontal="center" vertical="center" wrapText="1"/>
    </xf>
    <xf numFmtId="3" fontId="59" fillId="36" borderId="10" xfId="0" applyNumberFormat="1" applyFont="1" applyFill="1" applyBorder="1" applyAlignment="1">
      <alignment horizontal="center"/>
    </xf>
    <xf numFmtId="3" fontId="59" fillId="33" borderId="10" xfId="0" applyNumberFormat="1" applyFont="1" applyFill="1" applyBorder="1" applyAlignment="1">
      <alignment horizontal="center"/>
    </xf>
    <xf numFmtId="3" fontId="59" fillId="38" borderId="10" xfId="0" applyNumberFormat="1" applyFont="1" applyFill="1" applyBorder="1" applyAlignment="1">
      <alignment horizontal="center"/>
    </xf>
    <xf numFmtId="3" fontId="59" fillId="33" borderId="16" xfId="0" applyNumberFormat="1" applyFont="1" applyFill="1" applyBorder="1" applyAlignment="1">
      <alignment horizontal="center"/>
    </xf>
    <xf numFmtId="0" fontId="60" fillId="0" borderId="0" xfId="0" applyFont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wrapText="1"/>
    </xf>
    <xf numFmtId="3" fontId="62" fillId="0" borderId="13" xfId="0" applyNumberFormat="1" applyFont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wrapText="1"/>
    </xf>
    <xf numFmtId="0" fontId="1" fillId="35" borderId="11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" fontId="1" fillId="35" borderId="12" xfId="0" applyNumberFormat="1" applyFont="1" applyFill="1" applyBorder="1" applyAlignment="1">
      <alignment horizontal="center" vertical="center" wrapText="1"/>
    </xf>
    <xf numFmtId="3" fontId="1" fillId="33" borderId="12" xfId="0" applyNumberFormat="1" applyFont="1" applyFill="1" applyBorder="1" applyAlignment="1">
      <alignment horizontal="center" vertical="center" wrapText="1"/>
    </xf>
    <xf numFmtId="3" fontId="1" fillId="33" borderId="13" xfId="0" applyNumberFormat="1" applyFont="1" applyFill="1" applyBorder="1" applyAlignment="1">
      <alignment horizontal="center" vertical="center" wrapText="1"/>
    </xf>
    <xf numFmtId="3" fontId="1" fillId="33" borderId="11" xfId="0" applyNumberFormat="1" applyFont="1" applyFill="1" applyBorder="1" applyAlignment="1">
      <alignment horizontal="center" vertical="center" wrapText="1"/>
    </xf>
    <xf numFmtId="197" fontId="11" fillId="0" borderId="0" xfId="0" applyNumberFormat="1" applyFont="1" applyBorder="1" applyAlignment="1">
      <alignment horizontal="center"/>
    </xf>
    <xf numFmtId="197" fontId="11" fillId="0" borderId="0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" fillId="33" borderId="12" xfId="0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center" vertical="center" wrapText="1"/>
    </xf>
    <xf numFmtId="49" fontId="1" fillId="36" borderId="12" xfId="0" applyNumberFormat="1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6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GK412"/>
  <sheetViews>
    <sheetView showGridLines="0" tabSelected="1" view="pageBreakPreview" zoomScale="55" zoomScaleNormal="85" zoomScaleSheetLayoutView="55" zoomScalePageLayoutView="0" workbookViewId="0" topLeftCell="A1">
      <selection activeCell="A1" sqref="A1"/>
    </sheetView>
  </sheetViews>
  <sheetFormatPr defaultColWidth="11.421875" defaultRowHeight="12.75"/>
  <cols>
    <col min="1" max="1" width="26.140625" style="16" customWidth="1"/>
    <col min="2" max="2" width="10.8515625" style="16" customWidth="1"/>
    <col min="3" max="3" width="6.8515625" style="16" customWidth="1"/>
    <col min="4" max="4" width="9.57421875" style="16" customWidth="1"/>
    <col min="5" max="5" width="10.57421875" style="16" customWidth="1"/>
    <col min="6" max="6" width="9.00390625" style="16" customWidth="1"/>
    <col min="7" max="8" width="9.28125" style="16" bestFit="1" customWidth="1"/>
    <col min="9" max="9" width="9.00390625" style="16" customWidth="1"/>
    <col min="10" max="10" width="11.28125" style="16" customWidth="1"/>
    <col min="11" max="11" width="9.28125" style="16" bestFit="1" customWidth="1"/>
    <col min="12" max="12" width="10.28125" style="16" customWidth="1"/>
    <col min="13" max="15" width="9.28125" style="16" bestFit="1" customWidth="1"/>
    <col min="16" max="16" width="10.00390625" style="16" customWidth="1"/>
    <col min="17" max="19" width="9.28125" style="16" bestFit="1" customWidth="1"/>
    <col min="20" max="20" width="10.57421875" style="16" customWidth="1"/>
    <col min="21" max="21" width="9.28125" style="16" bestFit="1" customWidth="1"/>
    <col min="22" max="22" width="11.28125" style="16" customWidth="1"/>
    <col min="23" max="23" width="12.140625" style="16" customWidth="1"/>
    <col min="24" max="24" width="10.00390625" style="16" customWidth="1"/>
    <col min="25" max="26" width="9.28125" style="16" bestFit="1" customWidth="1"/>
    <col min="27" max="27" width="10.28125" style="16" customWidth="1"/>
    <col min="28" max="28" width="12.7109375" style="16" customWidth="1"/>
    <col min="29" max="29" width="9.7109375" style="16" customWidth="1"/>
    <col min="30" max="30" width="10.28125" style="16" bestFit="1" customWidth="1"/>
    <col min="31" max="32" width="10.00390625" style="16" bestFit="1" customWidth="1"/>
    <col min="33" max="33" width="11.00390625" style="16" customWidth="1"/>
    <col min="34" max="34" width="10.140625" style="16" customWidth="1"/>
    <col min="35" max="35" width="10.7109375" style="16" customWidth="1"/>
    <col min="36" max="36" width="10.00390625" style="16" customWidth="1"/>
    <col min="37" max="37" width="14.140625" style="18" customWidth="1"/>
    <col min="38" max="38" width="9.421875" style="16" bestFit="1" customWidth="1"/>
    <col min="39" max="39" width="13.140625" style="16" bestFit="1" customWidth="1"/>
    <col min="40" max="40" width="8.7109375" style="16" customWidth="1"/>
    <col min="41" max="41" width="11.8515625" style="16" bestFit="1" customWidth="1"/>
    <col min="42" max="42" width="11.00390625" style="16" bestFit="1" customWidth="1"/>
    <col min="43" max="43" width="10.28125" style="16" customWidth="1"/>
    <col min="44" max="44" width="10.8515625" style="16" bestFit="1" customWidth="1"/>
    <col min="45" max="45" width="9.57421875" style="16" bestFit="1" customWidth="1"/>
    <col min="46" max="46" width="9.57421875" style="16" hidden="1" customWidth="1"/>
    <col min="47" max="16384" width="11.421875" style="16" customWidth="1"/>
  </cols>
  <sheetData>
    <row r="1" spans="6:49" ht="20.25" customHeight="1">
      <c r="F1" s="148" t="s">
        <v>71</v>
      </c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07"/>
      <c r="R1" s="107"/>
      <c r="S1" s="107"/>
      <c r="T1" s="107"/>
      <c r="U1" s="107"/>
      <c r="V1" s="107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02"/>
      <c r="AI1" s="102"/>
      <c r="AJ1" s="102"/>
      <c r="AK1" s="102"/>
      <c r="AL1" s="146" t="s">
        <v>115</v>
      </c>
      <c r="AM1" s="146"/>
      <c r="AN1" s="146"/>
      <c r="AO1" s="146"/>
      <c r="AP1" s="146"/>
      <c r="AQ1" s="146"/>
      <c r="AR1" s="146"/>
      <c r="AS1" s="146"/>
      <c r="AT1" s="146"/>
      <c r="AU1" s="105"/>
      <c r="AV1" s="105"/>
      <c r="AW1" s="105"/>
    </row>
    <row r="2" spans="6:49" ht="15.75" customHeight="1">
      <c r="F2" s="148" t="s">
        <v>53</v>
      </c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07"/>
      <c r="R2" s="124"/>
      <c r="S2" s="107"/>
      <c r="T2" s="107"/>
      <c r="U2" s="107"/>
      <c r="V2" s="107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03"/>
      <c r="AI2" s="103"/>
      <c r="AJ2" s="103"/>
      <c r="AK2" s="103"/>
      <c r="AL2" s="146" t="s">
        <v>53</v>
      </c>
      <c r="AM2" s="146"/>
      <c r="AN2" s="146"/>
      <c r="AO2" s="146"/>
      <c r="AP2" s="146"/>
      <c r="AQ2" s="146"/>
      <c r="AR2" s="146"/>
      <c r="AS2" s="146"/>
      <c r="AT2" s="146"/>
      <c r="AU2" s="105"/>
      <c r="AV2" s="105"/>
      <c r="AW2" s="105"/>
    </row>
    <row r="3" spans="6:49" ht="19.5" customHeight="1">
      <c r="F3" s="149" t="s">
        <v>52</v>
      </c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08"/>
      <c r="R3" s="123"/>
      <c r="S3" s="108"/>
      <c r="T3" s="108"/>
      <c r="U3" s="108"/>
      <c r="V3" s="108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04"/>
      <c r="AI3" s="104"/>
      <c r="AJ3" s="104"/>
      <c r="AK3" s="104"/>
      <c r="AL3" s="147" t="s">
        <v>52</v>
      </c>
      <c r="AM3" s="147"/>
      <c r="AN3" s="147"/>
      <c r="AO3" s="147"/>
      <c r="AP3" s="147"/>
      <c r="AQ3" s="147"/>
      <c r="AR3" s="147"/>
      <c r="AS3" s="147"/>
      <c r="AT3" s="147"/>
      <c r="AU3" s="106"/>
      <c r="AV3" s="106"/>
      <c r="AW3" s="106"/>
    </row>
    <row r="4" spans="1:46" ht="19.5" customHeight="1" thickBot="1">
      <c r="A4" s="4"/>
      <c r="B4" s="4"/>
      <c r="C4" s="4"/>
      <c r="D4" s="4"/>
      <c r="E4" s="4"/>
      <c r="F4" s="4"/>
      <c r="G4" s="4"/>
      <c r="H4" s="4"/>
      <c r="I4" s="145"/>
      <c r="J4" s="145"/>
      <c r="K4" s="5"/>
      <c r="L4" s="5"/>
      <c r="M4" s="5"/>
      <c r="N4" s="5"/>
      <c r="O4" s="5"/>
      <c r="P4" s="5"/>
      <c r="Q4" s="5"/>
      <c r="R4" s="5"/>
      <c r="S4" s="5"/>
      <c r="T4" s="144">
        <v>39985</v>
      </c>
      <c r="U4" s="145"/>
      <c r="V4" s="145"/>
      <c r="W4" s="6"/>
      <c r="X4" s="6"/>
      <c r="Y4" s="6"/>
      <c r="Z4" s="6"/>
      <c r="AA4" s="145"/>
      <c r="AB4" s="145"/>
      <c r="AC4" s="6"/>
      <c r="AD4" s="6"/>
      <c r="AE4" s="6"/>
      <c r="AF4" s="6"/>
      <c r="AG4" s="6"/>
      <c r="AH4" s="6"/>
      <c r="AI4" s="6"/>
      <c r="AJ4" s="6"/>
      <c r="AK4" s="126"/>
      <c r="AL4" s="6"/>
      <c r="AM4" s="6"/>
      <c r="AN4" s="6"/>
      <c r="AO4" s="6"/>
      <c r="AP4" s="6"/>
      <c r="AQ4" s="6"/>
      <c r="AR4" s="144">
        <v>39985</v>
      </c>
      <c r="AS4" s="145"/>
      <c r="AT4" s="145"/>
    </row>
    <row r="5" spans="1:46" s="89" customFormat="1" ht="20.25" customHeight="1" thickBot="1">
      <c r="A5" s="155" t="s">
        <v>102</v>
      </c>
      <c r="B5" s="141" t="s">
        <v>65</v>
      </c>
      <c r="C5" s="135" t="s">
        <v>54</v>
      </c>
      <c r="D5" s="136"/>
      <c r="E5" s="136"/>
      <c r="F5" s="136"/>
      <c r="G5" s="136"/>
      <c r="H5" s="136"/>
      <c r="I5" s="136"/>
      <c r="J5" s="137"/>
      <c r="K5" s="135" t="s">
        <v>54</v>
      </c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7"/>
      <c r="W5" s="135" t="s">
        <v>54</v>
      </c>
      <c r="X5" s="136"/>
      <c r="Y5" s="136"/>
      <c r="Z5" s="136"/>
      <c r="AA5" s="136"/>
      <c r="AB5" s="137"/>
      <c r="AC5" s="135" t="s">
        <v>54</v>
      </c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28" t="s">
        <v>0</v>
      </c>
      <c r="AS5" s="129"/>
      <c r="AT5" s="130"/>
    </row>
    <row r="6" spans="1:46" s="89" customFormat="1" ht="16.5" customHeight="1" thickBot="1">
      <c r="A6" s="156"/>
      <c r="B6" s="142"/>
      <c r="C6" s="135" t="s">
        <v>1</v>
      </c>
      <c r="D6" s="137"/>
      <c r="E6" s="131" t="s">
        <v>101</v>
      </c>
      <c r="F6" s="138" t="s">
        <v>112</v>
      </c>
      <c r="G6" s="138" t="s">
        <v>111</v>
      </c>
      <c r="H6" s="138" t="s">
        <v>110</v>
      </c>
      <c r="I6" s="138" t="s">
        <v>109</v>
      </c>
      <c r="J6" s="140" t="s">
        <v>100</v>
      </c>
      <c r="K6" s="138" t="s">
        <v>108</v>
      </c>
      <c r="L6" s="138" t="s">
        <v>107</v>
      </c>
      <c r="M6" s="138" t="s">
        <v>106</v>
      </c>
      <c r="N6" s="138" t="s">
        <v>105</v>
      </c>
      <c r="O6" s="138" t="s">
        <v>104</v>
      </c>
      <c r="P6" s="140" t="s">
        <v>99</v>
      </c>
      <c r="Q6" s="151" t="s">
        <v>97</v>
      </c>
      <c r="R6" s="151" t="s">
        <v>103</v>
      </c>
      <c r="S6" s="151" t="s">
        <v>96</v>
      </c>
      <c r="T6" s="151" t="s">
        <v>98</v>
      </c>
      <c r="U6" s="151" t="s">
        <v>95</v>
      </c>
      <c r="V6" s="131" t="s">
        <v>93</v>
      </c>
      <c r="W6" s="151" t="s">
        <v>92</v>
      </c>
      <c r="X6" s="151" t="s">
        <v>91</v>
      </c>
      <c r="Y6" s="151" t="s">
        <v>90</v>
      </c>
      <c r="Z6" s="153" t="s">
        <v>89</v>
      </c>
      <c r="AA6" s="151" t="s">
        <v>88</v>
      </c>
      <c r="AB6" s="131" t="s">
        <v>94</v>
      </c>
      <c r="AC6" s="151" t="s">
        <v>86</v>
      </c>
      <c r="AD6" s="151" t="s">
        <v>85</v>
      </c>
      <c r="AE6" s="151" t="s">
        <v>84</v>
      </c>
      <c r="AF6" s="151" t="s">
        <v>83</v>
      </c>
      <c r="AG6" s="151" t="s">
        <v>82</v>
      </c>
      <c r="AH6" s="151" t="s">
        <v>81</v>
      </c>
      <c r="AI6" s="151" t="s">
        <v>80</v>
      </c>
      <c r="AJ6" s="151" t="s">
        <v>79</v>
      </c>
      <c r="AK6" s="131" t="s">
        <v>87</v>
      </c>
      <c r="AL6" s="151" t="s">
        <v>76</v>
      </c>
      <c r="AM6" s="152" t="s">
        <v>75</v>
      </c>
      <c r="AN6" s="152" t="s">
        <v>77</v>
      </c>
      <c r="AO6" s="152" t="s">
        <v>78</v>
      </c>
      <c r="AP6" s="152" t="s">
        <v>74</v>
      </c>
      <c r="AQ6" s="133" t="s">
        <v>73</v>
      </c>
      <c r="AR6" s="138" t="s">
        <v>72</v>
      </c>
      <c r="AS6" s="150" t="s">
        <v>48</v>
      </c>
      <c r="AT6" s="150" t="s">
        <v>49</v>
      </c>
    </row>
    <row r="7" spans="1:46" s="89" customFormat="1" ht="24" customHeight="1" thickBot="1">
      <c r="A7" s="139"/>
      <c r="B7" s="143"/>
      <c r="C7" s="125" t="s">
        <v>2</v>
      </c>
      <c r="D7" s="125" t="s">
        <v>3</v>
      </c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54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2"/>
      <c r="AL7" s="139"/>
      <c r="AM7" s="139"/>
      <c r="AN7" s="139"/>
      <c r="AO7" s="139"/>
      <c r="AP7" s="139"/>
      <c r="AQ7" s="134"/>
      <c r="AR7" s="139"/>
      <c r="AS7" s="139"/>
      <c r="AT7" s="139"/>
    </row>
    <row r="8" spans="1:46" ht="7.5" customHeight="1" thickBot="1">
      <c r="A8" s="19"/>
      <c r="B8" s="20"/>
      <c r="C8" s="21"/>
      <c r="D8" s="22"/>
      <c r="E8" s="23"/>
      <c r="F8" s="24"/>
      <c r="G8" s="24"/>
      <c r="H8" s="24"/>
      <c r="I8" s="24"/>
      <c r="J8" s="25"/>
      <c r="K8" s="7"/>
      <c r="L8" s="8"/>
      <c r="M8" s="7"/>
      <c r="N8" s="9"/>
      <c r="O8" s="9"/>
      <c r="P8" s="7"/>
      <c r="Q8" s="9"/>
      <c r="R8" s="9"/>
      <c r="S8" s="9"/>
      <c r="T8" s="9"/>
      <c r="U8" s="10"/>
      <c r="V8" s="11"/>
      <c r="W8" s="9"/>
      <c r="X8" s="9"/>
      <c r="Y8" s="9"/>
      <c r="Z8" s="9"/>
      <c r="AA8" s="9"/>
      <c r="AB8" s="7"/>
      <c r="AC8" s="26"/>
      <c r="AD8" s="26"/>
      <c r="AE8" s="26"/>
      <c r="AF8" s="26"/>
      <c r="AG8" s="26"/>
      <c r="AH8" s="26"/>
      <c r="AI8" s="26"/>
      <c r="AJ8" s="26"/>
      <c r="AK8" s="27"/>
      <c r="AL8" s="26"/>
      <c r="AM8" s="26"/>
      <c r="AN8" s="26"/>
      <c r="AO8" s="26"/>
      <c r="AP8" s="26"/>
      <c r="AQ8" s="27"/>
      <c r="AR8" s="28"/>
      <c r="AS8" s="28"/>
      <c r="AT8" s="28"/>
    </row>
    <row r="9" spans="1:46" ht="17.25" customHeight="1" thickBot="1">
      <c r="A9" s="1" t="s">
        <v>51</v>
      </c>
      <c r="B9" s="29">
        <f>SUM(E9+J9+P9+V9+AB9+AK9+AQ9)</f>
        <v>214035</v>
      </c>
      <c r="C9" s="29">
        <f>SUM(C11+C51+C69)</f>
        <v>342</v>
      </c>
      <c r="D9" s="29">
        <f>SUM(D11+D51+D69)</f>
        <v>3940</v>
      </c>
      <c r="E9" s="30">
        <f>SUM(C9:D9)</f>
        <v>4282</v>
      </c>
      <c r="F9" s="12">
        <f>SUM(F11+F51+F69)</f>
        <v>4286</v>
      </c>
      <c r="G9" s="29">
        <f>SUM(G11+G51+G69)</f>
        <v>4293</v>
      </c>
      <c r="H9" s="29">
        <f>SUM(H11+H51+H69)</f>
        <v>4296</v>
      </c>
      <c r="I9" s="31">
        <f>SUM(I11+I51+I69)</f>
        <v>4295</v>
      </c>
      <c r="J9" s="30">
        <f>SUM(F9:I9)</f>
        <v>17170</v>
      </c>
      <c r="K9" s="29">
        <f>SUM(K11+K51+K69)</f>
        <v>4268</v>
      </c>
      <c r="L9" s="32">
        <f>SUM(L11+L51+L69)</f>
        <v>4264</v>
      </c>
      <c r="M9" s="29">
        <f>SUM(M11+M51+M69)</f>
        <v>4261</v>
      </c>
      <c r="N9" s="29">
        <f>SUM(N11+N51+N69)</f>
        <v>4258</v>
      </c>
      <c r="O9" s="29">
        <f>SUM(O11+O51+O69)</f>
        <v>4256</v>
      </c>
      <c r="P9" s="30">
        <f>SUM(K9:O9)</f>
        <v>21307</v>
      </c>
      <c r="Q9" s="29">
        <f>SUM(Q11+Q51+Q69)</f>
        <v>4252</v>
      </c>
      <c r="R9" s="29">
        <f>SUM(R11+R51+R69)</f>
        <v>4247</v>
      </c>
      <c r="S9" s="29">
        <f>SUM(S11+S51+S69)</f>
        <v>4243</v>
      </c>
      <c r="T9" s="29">
        <f>SUM(T11+T51+T69)</f>
        <v>4242</v>
      </c>
      <c r="U9" s="33">
        <f>SUM(U11+U51+U69)</f>
        <v>4241</v>
      </c>
      <c r="V9" s="30">
        <f>SUM(Q9:U9)</f>
        <v>21225</v>
      </c>
      <c r="W9" s="29">
        <f>SUM(W11+W51+W69)</f>
        <v>4237</v>
      </c>
      <c r="X9" s="29">
        <f>SUM(X11+X51+X69)</f>
        <v>4230</v>
      </c>
      <c r="Y9" s="29">
        <f>SUM(Y11+Y51+Y69)</f>
        <v>4211</v>
      </c>
      <c r="Z9" s="29">
        <f>SUM(Z11+Z51+Z69)</f>
        <v>4179</v>
      </c>
      <c r="AA9" s="29">
        <f>SUM(AA11+AA51+AA69)</f>
        <v>4134</v>
      </c>
      <c r="AB9" s="30">
        <f>SUM(W9:AA9)</f>
        <v>20991</v>
      </c>
      <c r="AC9" s="29">
        <f aca="true" t="shared" si="0" ref="AC9:AJ9">SUM(AC11+AC51+AC69)</f>
        <v>19842</v>
      </c>
      <c r="AD9" s="29">
        <f t="shared" si="0"/>
        <v>18413</v>
      </c>
      <c r="AE9" s="29">
        <f t="shared" si="0"/>
        <v>16878</v>
      </c>
      <c r="AF9" s="29">
        <f t="shared" si="0"/>
        <v>14798</v>
      </c>
      <c r="AG9" s="29">
        <f t="shared" si="0"/>
        <v>12942</v>
      </c>
      <c r="AH9" s="29">
        <f t="shared" si="0"/>
        <v>11197</v>
      </c>
      <c r="AI9" s="29">
        <f t="shared" si="0"/>
        <v>9154</v>
      </c>
      <c r="AJ9" s="29">
        <f t="shared" si="0"/>
        <v>7464</v>
      </c>
      <c r="AK9" s="30">
        <f>SUM(AC9:AJ9)</f>
        <v>110688</v>
      </c>
      <c r="AL9" s="29">
        <f>SUM(AL11+AL51+AL69)</f>
        <v>5836</v>
      </c>
      <c r="AM9" s="29">
        <f>SUM(AM11+AM51+AM69)</f>
        <v>4521</v>
      </c>
      <c r="AN9" s="29">
        <f>SUM(AN11+AN51+AN69)</f>
        <v>3487</v>
      </c>
      <c r="AO9" s="29">
        <f>SUM(AO11+AO51+AO69)</f>
        <v>2440</v>
      </c>
      <c r="AP9" s="29">
        <f>SUM(AP11+AP51+AP69)</f>
        <v>2088</v>
      </c>
      <c r="AQ9" s="30">
        <f>SUM(AL9:AP9)</f>
        <v>18372</v>
      </c>
      <c r="AR9" s="29">
        <f>SUM(AR11+AR51+AR69)</f>
        <v>43301</v>
      </c>
      <c r="AS9" s="29">
        <f>SUM(AS11+AS51+AS69)</f>
        <v>3857</v>
      </c>
      <c r="AT9" s="29"/>
    </row>
    <row r="10" spans="1:46" s="35" customFormat="1" ht="6.75" customHeight="1" thickBot="1">
      <c r="A10" s="2"/>
      <c r="B10" s="13"/>
      <c r="C10" s="13"/>
      <c r="D10" s="13"/>
      <c r="E10" s="34"/>
      <c r="G10" s="36"/>
      <c r="H10" s="36"/>
      <c r="I10" s="36"/>
      <c r="J10" s="36"/>
      <c r="K10" s="13"/>
      <c r="L10" s="37"/>
      <c r="M10" s="13"/>
      <c r="N10" s="13"/>
      <c r="O10" s="13"/>
      <c r="P10" s="36"/>
      <c r="Q10" s="36"/>
      <c r="R10" s="13"/>
      <c r="S10" s="13"/>
      <c r="T10" s="13"/>
      <c r="U10" s="38"/>
      <c r="V10" s="14"/>
      <c r="W10" s="13"/>
      <c r="X10" s="13"/>
      <c r="Y10" s="13"/>
      <c r="Z10" s="13"/>
      <c r="AA10" s="13"/>
      <c r="AB10" s="36"/>
      <c r="AC10" s="39"/>
      <c r="AD10" s="39"/>
      <c r="AE10" s="39"/>
      <c r="AF10" s="39"/>
      <c r="AG10" s="39"/>
      <c r="AH10" s="39"/>
      <c r="AI10" s="39"/>
      <c r="AJ10" s="39"/>
      <c r="AK10" s="36"/>
      <c r="AL10" s="36"/>
      <c r="AM10" s="36"/>
      <c r="AN10" s="36"/>
      <c r="AO10" s="36"/>
      <c r="AP10" s="36"/>
      <c r="AQ10" s="36"/>
      <c r="AR10" s="13"/>
      <c r="AS10" s="13"/>
      <c r="AT10" s="13"/>
    </row>
    <row r="11" spans="1:46" ht="15.75" customHeight="1" thickBot="1">
      <c r="A11" s="1" t="s">
        <v>4</v>
      </c>
      <c r="B11" s="120">
        <f>SUM(E11+J11+P11+V11+AB11+AK11+AQ11)</f>
        <v>152156</v>
      </c>
      <c r="C11" s="120">
        <f>SUM(C13+C19+C24+C29+C37+C40)</f>
        <v>242</v>
      </c>
      <c r="D11" s="120">
        <f>SUM(D13+D19+D24+D29+D37+D40)</f>
        <v>2802</v>
      </c>
      <c r="E11" s="117">
        <f>SUM(C11:D11)</f>
        <v>3044</v>
      </c>
      <c r="F11" s="120">
        <f>SUM(F13+F19+F24+F29+F37+F40)</f>
        <v>3047</v>
      </c>
      <c r="G11" s="120">
        <f>SUM(G13+G19+G24+G29+G37+G40)</f>
        <v>3052</v>
      </c>
      <c r="H11" s="120">
        <f>SUM(H13+H19+H24+H29+H37+H40)</f>
        <v>3054</v>
      </c>
      <c r="I11" s="120">
        <f>SUM(I13+I19+I24+I29+I37+I40)</f>
        <v>3053</v>
      </c>
      <c r="J11" s="117">
        <f>SUM(F11:I11)</f>
        <v>12206</v>
      </c>
      <c r="K11" s="120">
        <f>SUM(K13+K19+K24+K29+K37+K40)</f>
        <v>3034</v>
      </c>
      <c r="L11" s="122">
        <f>SUM(L13+L19+L24+L29+L37+L40)</f>
        <v>3031</v>
      </c>
      <c r="M11" s="120">
        <f>SUM(M13+M19+M24+M29+M37+M40)</f>
        <v>3029</v>
      </c>
      <c r="N11" s="120">
        <f>SUM(N13+N19+N24+N29+N37+N40)</f>
        <v>3027</v>
      </c>
      <c r="O11" s="120">
        <f>SUM(O13+O19+O24+O29+O37+O40)</f>
        <v>3026</v>
      </c>
      <c r="P11" s="117">
        <f>SUM(K11:O11)</f>
        <v>15147</v>
      </c>
      <c r="Q11" s="120">
        <f>SUM(Q13+Q19+Q24+Q29+Q37+Q40)</f>
        <v>3023</v>
      </c>
      <c r="R11" s="120">
        <f>SUM(R13+R19+R24+R29+R37+R40)</f>
        <v>3020</v>
      </c>
      <c r="S11" s="120">
        <f>SUM(S13+S19+S24+S29+S37+S40)</f>
        <v>3016</v>
      </c>
      <c r="T11" s="120">
        <f>SUM(T13+T19+T24+T29+T37+T40)</f>
        <v>3016</v>
      </c>
      <c r="U11" s="120">
        <f>SUM(U13+U19+U24+U29+U37+U40)</f>
        <v>3015</v>
      </c>
      <c r="V11" s="117">
        <f>SUM(Q11:U11)</f>
        <v>15090</v>
      </c>
      <c r="W11" s="120">
        <f>SUM(W13+W19+W24+W29+W37+W40)</f>
        <v>3012</v>
      </c>
      <c r="X11" s="120">
        <f>SUM(X13+X19+X24+X29+X37+X40)</f>
        <v>3007</v>
      </c>
      <c r="Y11" s="120">
        <f>SUM(Y13+Y19+Y24+Y29+Y37+Y40)</f>
        <v>2994</v>
      </c>
      <c r="Z11" s="120">
        <f>SUM(Z13+Z19+Z24+Z29+Z37+Z40)</f>
        <v>2970</v>
      </c>
      <c r="AA11" s="120">
        <f>SUM(AA13+AA19+AA24+AA29+AA37+AA40)</f>
        <v>2939</v>
      </c>
      <c r="AB11" s="117">
        <f>SUM(W11:AA11)</f>
        <v>14922</v>
      </c>
      <c r="AC11" s="120">
        <f aca="true" t="shared" si="1" ref="AC11:AJ11">SUM(AC13+AC19+AC24+AC29+AC37+AC40)</f>
        <v>14105</v>
      </c>
      <c r="AD11" s="120">
        <f t="shared" si="1"/>
        <v>13090</v>
      </c>
      <c r="AE11" s="120">
        <f t="shared" si="1"/>
        <v>11998</v>
      </c>
      <c r="AF11" s="120">
        <f t="shared" si="1"/>
        <v>10520</v>
      </c>
      <c r="AG11" s="120">
        <f t="shared" si="1"/>
        <v>9200</v>
      </c>
      <c r="AH11" s="120">
        <f t="shared" si="1"/>
        <v>7960</v>
      </c>
      <c r="AI11" s="120">
        <f t="shared" si="1"/>
        <v>6508</v>
      </c>
      <c r="AJ11" s="120">
        <f t="shared" si="1"/>
        <v>5306</v>
      </c>
      <c r="AK11" s="117">
        <f>SUM(AC11:AJ11)</f>
        <v>78687</v>
      </c>
      <c r="AL11" s="120">
        <f>SUM(AL13+AL19+AL24+AL29+AL37+AL40)</f>
        <v>4149</v>
      </c>
      <c r="AM11" s="120">
        <f>SUM(AM13+AM19+AM24+AM29+AM37+AM40)</f>
        <v>3214</v>
      </c>
      <c r="AN11" s="120">
        <f>SUM(AN13+AN19+AN24+AN29+AN37+AN40)</f>
        <v>2479</v>
      </c>
      <c r="AO11" s="120">
        <f>SUM(AO13+AO19+AO24+AO29+AO37+AO40)</f>
        <v>1734</v>
      </c>
      <c r="AP11" s="120">
        <f>SUM(AP13+AP19+AP24+AP29+AP37+AP40)</f>
        <v>1484</v>
      </c>
      <c r="AQ11" s="117">
        <f>SUM(AL11:AP11)</f>
        <v>13060</v>
      </c>
      <c r="AR11" s="120">
        <f>SUM(AR13+AR19+AR24+AR29+AR37+AR40)</f>
        <v>26859</v>
      </c>
      <c r="AS11" s="120">
        <f>SUM(AS13+AS19+AS24+AS29+AS37+AS40)</f>
        <v>2392</v>
      </c>
      <c r="AT11" s="120"/>
    </row>
    <row r="12" spans="1:46" s="48" customFormat="1" ht="8.25" customHeight="1" thickBot="1">
      <c r="A12" s="15"/>
      <c r="B12" s="42"/>
      <c r="C12" s="43"/>
      <c r="D12" s="44"/>
      <c r="E12" s="45"/>
      <c r="F12" s="46"/>
      <c r="G12" s="46"/>
      <c r="H12" s="46"/>
      <c r="I12" s="46"/>
      <c r="J12" s="45"/>
      <c r="K12" s="46"/>
      <c r="L12" s="46"/>
      <c r="M12" s="46"/>
      <c r="N12" s="46"/>
      <c r="O12" s="46"/>
      <c r="P12" s="47"/>
      <c r="Q12" s="46"/>
      <c r="R12" s="46"/>
      <c r="S12" s="46"/>
      <c r="T12" s="46"/>
      <c r="U12" s="46"/>
      <c r="V12" s="45"/>
      <c r="W12" s="46"/>
      <c r="X12" s="46"/>
      <c r="Y12" s="46"/>
      <c r="Z12" s="46"/>
      <c r="AA12" s="46"/>
      <c r="AB12" s="100"/>
      <c r="AC12" s="46"/>
      <c r="AD12" s="46"/>
      <c r="AE12" s="46"/>
      <c r="AF12" s="46"/>
      <c r="AG12" s="46"/>
      <c r="AH12" s="46"/>
      <c r="AI12" s="46"/>
      <c r="AJ12" s="46"/>
      <c r="AK12" s="101"/>
      <c r="AL12" s="46"/>
      <c r="AM12" s="46"/>
      <c r="AN12" s="46"/>
      <c r="AO12" s="46"/>
      <c r="AP12" s="46"/>
      <c r="AQ12" s="101"/>
      <c r="AR12" s="46"/>
      <c r="AS12" s="46"/>
      <c r="AT12" s="46"/>
    </row>
    <row r="13" spans="1:46" ht="15.75" thickBot="1">
      <c r="A13" s="1" t="s">
        <v>5</v>
      </c>
      <c r="B13" s="49">
        <f>SUM(E13+J13+P13+V13+AB13+AK13+AQ13)</f>
        <v>101683</v>
      </c>
      <c r="C13" s="49">
        <f>SUM(C14:C17)</f>
        <v>160</v>
      </c>
      <c r="D13" s="49">
        <f>SUM(D14:D17)</f>
        <v>1874</v>
      </c>
      <c r="E13" s="50">
        <f>SUM(C13:D13)</f>
        <v>2034</v>
      </c>
      <c r="F13" s="49">
        <f>SUM(F14:F17)</f>
        <v>2036</v>
      </c>
      <c r="G13" s="49">
        <f>SUM(G14:G17)</f>
        <v>2040</v>
      </c>
      <c r="H13" s="49">
        <f>SUM(H14:H17)</f>
        <v>2041</v>
      </c>
      <c r="I13" s="49">
        <f>SUM(I14:I17)</f>
        <v>2040</v>
      </c>
      <c r="J13" s="50">
        <f>SUM(F13:I13)</f>
        <v>8157</v>
      </c>
      <c r="K13" s="49">
        <f>SUM(K14:K17)</f>
        <v>2028</v>
      </c>
      <c r="L13" s="51">
        <f>SUM(L14:L17)</f>
        <v>2026</v>
      </c>
      <c r="M13" s="49">
        <f>SUM(M14:M17)</f>
        <v>2024</v>
      </c>
      <c r="N13" s="51">
        <f>SUM(N14:N17)</f>
        <v>2023</v>
      </c>
      <c r="O13" s="49">
        <f>SUM(O14:O17)</f>
        <v>2022</v>
      </c>
      <c r="P13" s="50">
        <f>SUM(K13:O13)</f>
        <v>10123</v>
      </c>
      <c r="Q13" s="49">
        <f>SUM(Q14:Q17)</f>
        <v>2020</v>
      </c>
      <c r="R13" s="49">
        <f>SUM(R14:R17)</f>
        <v>2018</v>
      </c>
      <c r="S13" s="49">
        <f>SUM(S14:S17)</f>
        <v>2015</v>
      </c>
      <c r="T13" s="49">
        <f>SUM(T14:T17)</f>
        <v>2015</v>
      </c>
      <c r="U13" s="49">
        <f>SUM(U14:U17)</f>
        <v>2015</v>
      </c>
      <c r="V13" s="50">
        <f>SUM(Q13:U13)</f>
        <v>10083</v>
      </c>
      <c r="W13" s="49">
        <f>SUM(W14:W17)</f>
        <v>2013</v>
      </c>
      <c r="X13" s="49">
        <f>SUM(X14:X17)</f>
        <v>2010</v>
      </c>
      <c r="Y13" s="49">
        <f>SUM(Y14:Y17)</f>
        <v>2001</v>
      </c>
      <c r="Z13" s="49">
        <f>SUM(Z14:Z17)</f>
        <v>1985</v>
      </c>
      <c r="AA13" s="49">
        <f>SUM(AA14:AA17)</f>
        <v>1964</v>
      </c>
      <c r="AB13" s="52">
        <f>SUM(W13:AA13)</f>
        <v>9973</v>
      </c>
      <c r="AC13" s="49">
        <f>SUM(AC14:AC17)</f>
        <v>9426</v>
      </c>
      <c r="AD13" s="49">
        <f>SUM(AD14:AD17)</f>
        <v>8747</v>
      </c>
      <c r="AE13" s="49">
        <f aca="true" t="shared" si="2" ref="AE13:AJ13">SUM(AE14:AE17)</f>
        <v>8018</v>
      </c>
      <c r="AF13" s="49">
        <f t="shared" si="2"/>
        <v>7030</v>
      </c>
      <c r="AG13" s="49">
        <f t="shared" si="2"/>
        <v>6148</v>
      </c>
      <c r="AH13" s="49">
        <f t="shared" si="2"/>
        <v>5320</v>
      </c>
      <c r="AI13" s="49">
        <f t="shared" si="2"/>
        <v>4349</v>
      </c>
      <c r="AJ13" s="49">
        <f t="shared" si="2"/>
        <v>3547</v>
      </c>
      <c r="AK13" s="50">
        <f>SUM(AC13:AJ13)</f>
        <v>52585</v>
      </c>
      <c r="AL13" s="49">
        <f>SUM(AL14:AL17)</f>
        <v>2773</v>
      </c>
      <c r="AM13" s="49">
        <f>SUM(AM14:AM17)</f>
        <v>2148</v>
      </c>
      <c r="AN13" s="49">
        <f>SUM(AN14:AN17)</f>
        <v>1657</v>
      </c>
      <c r="AO13" s="49">
        <f>SUM(AO14:AO17)</f>
        <v>1158</v>
      </c>
      <c r="AP13" s="49">
        <f>SUM(AP14:AP17)</f>
        <v>992</v>
      </c>
      <c r="AQ13" s="50">
        <f>SUM(AL13:AP13)</f>
        <v>8728</v>
      </c>
      <c r="AR13" s="49">
        <f>SUM(AR15:AR17)</f>
        <v>13115</v>
      </c>
      <c r="AS13" s="49">
        <f>SUM(AS15:AS17)</f>
        <v>1168</v>
      </c>
      <c r="AT13" s="49"/>
    </row>
    <row r="14" spans="1:46" ht="15">
      <c r="A14" s="90" t="s">
        <v>68</v>
      </c>
      <c r="B14" s="110">
        <f>SUM(E14+J14+P14+V14+AB14+AK14+AQ14)</f>
        <v>54828</v>
      </c>
      <c r="C14" s="54">
        <v>87</v>
      </c>
      <c r="D14" s="54">
        <v>1010</v>
      </c>
      <c r="E14" s="109">
        <f>SUM(C14:D14)</f>
        <v>1097</v>
      </c>
      <c r="F14" s="53">
        <v>1098</v>
      </c>
      <c r="G14" s="53">
        <v>1100</v>
      </c>
      <c r="H14" s="53">
        <v>1100</v>
      </c>
      <c r="I14" s="53">
        <v>1100</v>
      </c>
      <c r="J14" s="109">
        <f>SUM(F14:I14)</f>
        <v>4398</v>
      </c>
      <c r="K14" s="53">
        <v>1093</v>
      </c>
      <c r="L14" s="56">
        <v>1092</v>
      </c>
      <c r="M14" s="53">
        <v>1092</v>
      </c>
      <c r="N14" s="57">
        <v>1091</v>
      </c>
      <c r="O14" s="53">
        <v>1090</v>
      </c>
      <c r="P14" s="109">
        <f>SUM(K14:O14)</f>
        <v>5458</v>
      </c>
      <c r="Q14" s="53">
        <v>1089</v>
      </c>
      <c r="R14" s="53">
        <v>1088</v>
      </c>
      <c r="S14" s="53">
        <v>1086</v>
      </c>
      <c r="T14" s="53">
        <v>1086</v>
      </c>
      <c r="U14" s="53">
        <v>1087</v>
      </c>
      <c r="V14" s="109">
        <f>SUM(Q14:U14)</f>
        <v>5436</v>
      </c>
      <c r="W14" s="53">
        <v>1086</v>
      </c>
      <c r="X14" s="53">
        <v>1084</v>
      </c>
      <c r="Y14" s="53">
        <v>1080</v>
      </c>
      <c r="Z14" s="53">
        <v>1070</v>
      </c>
      <c r="AA14" s="53">
        <v>1059</v>
      </c>
      <c r="AB14" s="109">
        <f>SUM(W14:AA14)</f>
        <v>5379</v>
      </c>
      <c r="AC14" s="53">
        <v>5083</v>
      </c>
      <c r="AD14" s="53">
        <v>4716</v>
      </c>
      <c r="AE14" s="53">
        <v>4323</v>
      </c>
      <c r="AF14" s="53">
        <v>3791</v>
      </c>
      <c r="AG14" s="53">
        <v>3315</v>
      </c>
      <c r="AH14" s="53">
        <v>2869</v>
      </c>
      <c r="AI14" s="53">
        <v>2345</v>
      </c>
      <c r="AJ14" s="53">
        <v>1913</v>
      </c>
      <c r="AK14" s="109">
        <f>SUM(AC14:AJ14)</f>
        <v>28355</v>
      </c>
      <c r="AL14" s="53">
        <v>1495</v>
      </c>
      <c r="AM14" s="53">
        <v>1158</v>
      </c>
      <c r="AN14" s="53">
        <v>893</v>
      </c>
      <c r="AO14" s="53">
        <v>624</v>
      </c>
      <c r="AP14" s="53">
        <v>535</v>
      </c>
      <c r="AQ14" s="109">
        <f>SUM(AL14:AP14)</f>
        <v>4705</v>
      </c>
      <c r="AR14" s="53">
        <v>15344</v>
      </c>
      <c r="AS14" s="53">
        <v>1369</v>
      </c>
      <c r="AT14" s="53"/>
    </row>
    <row r="15" spans="1:46" ht="15">
      <c r="A15" s="93" t="s">
        <v>6</v>
      </c>
      <c r="B15" s="110">
        <f>SUM(E15+J15+P15+V15+AB15+AK15++AQ15)</f>
        <v>19656</v>
      </c>
      <c r="C15" s="54">
        <v>31</v>
      </c>
      <c r="D15" s="54">
        <v>363</v>
      </c>
      <c r="E15" s="109">
        <f>SUM(C15:D15)</f>
        <v>394</v>
      </c>
      <c r="F15" s="53">
        <v>394</v>
      </c>
      <c r="G15" s="53">
        <v>394</v>
      </c>
      <c r="H15" s="53">
        <v>395</v>
      </c>
      <c r="I15" s="53">
        <v>394</v>
      </c>
      <c r="J15" s="109">
        <f>SUM(F15:I15)</f>
        <v>1577</v>
      </c>
      <c r="K15" s="53">
        <v>392</v>
      </c>
      <c r="L15" s="56">
        <v>392</v>
      </c>
      <c r="M15" s="53">
        <v>391</v>
      </c>
      <c r="N15" s="57">
        <v>391</v>
      </c>
      <c r="O15" s="53">
        <v>391</v>
      </c>
      <c r="P15" s="109">
        <f>SUM(K15:O15)</f>
        <v>1957</v>
      </c>
      <c r="Q15" s="53">
        <v>391</v>
      </c>
      <c r="R15" s="53">
        <v>390</v>
      </c>
      <c r="S15" s="53">
        <v>390</v>
      </c>
      <c r="T15" s="53">
        <v>390</v>
      </c>
      <c r="U15" s="53">
        <v>389</v>
      </c>
      <c r="V15" s="109">
        <f>SUM(Q15:U15)</f>
        <v>1950</v>
      </c>
      <c r="W15" s="53">
        <v>389</v>
      </c>
      <c r="X15" s="53">
        <v>388</v>
      </c>
      <c r="Y15" s="53">
        <v>385</v>
      </c>
      <c r="Z15" s="53">
        <v>384</v>
      </c>
      <c r="AA15" s="53">
        <v>380</v>
      </c>
      <c r="AB15" s="109">
        <f>SUM(W15:AA15)</f>
        <v>1926</v>
      </c>
      <c r="AC15" s="53">
        <v>1822</v>
      </c>
      <c r="AD15" s="53">
        <v>1691</v>
      </c>
      <c r="AE15" s="53">
        <v>1550</v>
      </c>
      <c r="AF15" s="53">
        <v>1359</v>
      </c>
      <c r="AG15" s="53">
        <v>1188</v>
      </c>
      <c r="AH15" s="53">
        <v>1028</v>
      </c>
      <c r="AI15" s="53">
        <v>841</v>
      </c>
      <c r="AJ15" s="53">
        <v>686</v>
      </c>
      <c r="AK15" s="109">
        <f>SUM(AC15:AJ15)</f>
        <v>10165</v>
      </c>
      <c r="AL15" s="53">
        <v>536</v>
      </c>
      <c r="AM15" s="53">
        <v>415</v>
      </c>
      <c r="AN15" s="53">
        <v>320</v>
      </c>
      <c r="AO15" s="53">
        <v>224</v>
      </c>
      <c r="AP15" s="53">
        <v>192</v>
      </c>
      <c r="AQ15" s="109">
        <f>SUM(AL15:AP15)</f>
        <v>1687</v>
      </c>
      <c r="AR15" s="53">
        <v>5502</v>
      </c>
      <c r="AS15" s="53">
        <v>490</v>
      </c>
      <c r="AT15" s="53"/>
    </row>
    <row r="16" spans="1:46" ht="15">
      <c r="A16" s="90" t="s">
        <v>69</v>
      </c>
      <c r="B16" s="110">
        <f>SUM(E16+J16+P16+V16+AB16+AK16+AQ16)</f>
        <v>4912</v>
      </c>
      <c r="C16" s="54">
        <v>8</v>
      </c>
      <c r="D16" s="54">
        <v>90</v>
      </c>
      <c r="E16" s="109">
        <f>SUM(C16:D16)</f>
        <v>98</v>
      </c>
      <c r="F16" s="53">
        <v>98</v>
      </c>
      <c r="G16" s="53">
        <v>99</v>
      </c>
      <c r="H16" s="53">
        <v>98</v>
      </c>
      <c r="I16" s="53">
        <v>99</v>
      </c>
      <c r="J16" s="109">
        <f>SUM(F16:I16)</f>
        <v>394</v>
      </c>
      <c r="K16" s="53">
        <v>98</v>
      </c>
      <c r="L16" s="56">
        <v>98</v>
      </c>
      <c r="M16" s="53">
        <v>98</v>
      </c>
      <c r="N16" s="57">
        <v>98</v>
      </c>
      <c r="O16" s="53">
        <v>98</v>
      </c>
      <c r="P16" s="109">
        <f>SUM(K16:O16)</f>
        <v>490</v>
      </c>
      <c r="Q16" s="53">
        <v>98</v>
      </c>
      <c r="R16" s="53">
        <v>98</v>
      </c>
      <c r="S16" s="53">
        <v>97</v>
      </c>
      <c r="T16" s="53">
        <v>97</v>
      </c>
      <c r="U16" s="53">
        <v>97</v>
      </c>
      <c r="V16" s="109">
        <f>SUM(Q16:U16)</f>
        <v>487</v>
      </c>
      <c r="W16" s="53">
        <v>97</v>
      </c>
      <c r="X16" s="53">
        <v>97</v>
      </c>
      <c r="Y16" s="53">
        <v>97</v>
      </c>
      <c r="Z16" s="53">
        <v>95</v>
      </c>
      <c r="AA16" s="53">
        <v>95</v>
      </c>
      <c r="AB16" s="109">
        <f>SUM(W16:AA16)</f>
        <v>481</v>
      </c>
      <c r="AC16" s="53">
        <v>455</v>
      </c>
      <c r="AD16" s="53">
        <v>423</v>
      </c>
      <c r="AE16" s="53">
        <v>387</v>
      </c>
      <c r="AF16" s="53">
        <v>340</v>
      </c>
      <c r="AG16" s="53">
        <v>297</v>
      </c>
      <c r="AH16" s="53">
        <v>257</v>
      </c>
      <c r="AI16" s="53">
        <v>210</v>
      </c>
      <c r="AJ16" s="53">
        <v>171</v>
      </c>
      <c r="AK16" s="109">
        <f>SUM(AC16:AJ16)</f>
        <v>2540</v>
      </c>
      <c r="AL16" s="53">
        <v>134</v>
      </c>
      <c r="AM16" s="53">
        <v>104</v>
      </c>
      <c r="AN16" s="53">
        <v>80</v>
      </c>
      <c r="AO16" s="53">
        <v>56</v>
      </c>
      <c r="AP16" s="53">
        <v>48</v>
      </c>
      <c r="AQ16" s="109">
        <f>SUM(AL16:AP16)</f>
        <v>422</v>
      </c>
      <c r="AR16" s="53">
        <v>1375</v>
      </c>
      <c r="AS16" s="53">
        <v>122</v>
      </c>
      <c r="AT16" s="53"/>
    </row>
    <row r="17" spans="1:46" ht="15">
      <c r="A17" s="90" t="s">
        <v>7</v>
      </c>
      <c r="B17" s="110">
        <f>SUM(E17+J17+P17+V17++AB17+AK17+AQ17)</f>
        <v>22287</v>
      </c>
      <c r="C17" s="54">
        <v>34</v>
      </c>
      <c r="D17" s="54">
        <v>411</v>
      </c>
      <c r="E17" s="109">
        <f>SUM(C17:D17)</f>
        <v>445</v>
      </c>
      <c r="F17" s="53">
        <v>446</v>
      </c>
      <c r="G17" s="53">
        <v>447</v>
      </c>
      <c r="H17" s="53">
        <v>448</v>
      </c>
      <c r="I17" s="53">
        <v>447</v>
      </c>
      <c r="J17" s="109">
        <f>SUM(F17:I17)</f>
        <v>1788</v>
      </c>
      <c r="K17" s="53">
        <v>445</v>
      </c>
      <c r="L17" s="56">
        <v>444</v>
      </c>
      <c r="M17" s="53">
        <v>443</v>
      </c>
      <c r="N17" s="57">
        <v>443</v>
      </c>
      <c r="O17" s="53">
        <v>443</v>
      </c>
      <c r="P17" s="109">
        <f>SUM(K17:O17)</f>
        <v>2218</v>
      </c>
      <c r="Q17" s="53">
        <v>442</v>
      </c>
      <c r="R17" s="53">
        <v>442</v>
      </c>
      <c r="S17" s="53">
        <v>442</v>
      </c>
      <c r="T17" s="53">
        <v>442</v>
      </c>
      <c r="U17" s="53">
        <v>442</v>
      </c>
      <c r="V17" s="109">
        <f>SUM(Q17:U17)</f>
        <v>2210</v>
      </c>
      <c r="W17" s="53">
        <v>441</v>
      </c>
      <c r="X17" s="53">
        <v>441</v>
      </c>
      <c r="Y17" s="53">
        <v>439</v>
      </c>
      <c r="Z17" s="53">
        <v>436</v>
      </c>
      <c r="AA17" s="53">
        <v>430</v>
      </c>
      <c r="AB17" s="109">
        <f>SUM(W17:AA17)</f>
        <v>2187</v>
      </c>
      <c r="AC17" s="53">
        <v>2066</v>
      </c>
      <c r="AD17" s="53">
        <v>1917</v>
      </c>
      <c r="AE17" s="53">
        <v>1758</v>
      </c>
      <c r="AF17" s="53">
        <v>1540</v>
      </c>
      <c r="AG17" s="53">
        <v>1348</v>
      </c>
      <c r="AH17" s="53">
        <v>1166</v>
      </c>
      <c r="AI17" s="53">
        <v>953</v>
      </c>
      <c r="AJ17" s="53">
        <v>777</v>
      </c>
      <c r="AK17" s="109">
        <f>SUM(AC17:AJ17)</f>
        <v>11525</v>
      </c>
      <c r="AL17" s="53">
        <v>608</v>
      </c>
      <c r="AM17" s="53">
        <v>471</v>
      </c>
      <c r="AN17" s="53">
        <v>364</v>
      </c>
      <c r="AO17" s="53">
        <v>254</v>
      </c>
      <c r="AP17" s="53">
        <v>217</v>
      </c>
      <c r="AQ17" s="109">
        <f>SUM(AL17:AP17)</f>
        <v>1914</v>
      </c>
      <c r="AR17" s="53">
        <v>6238</v>
      </c>
      <c r="AS17" s="53">
        <v>556</v>
      </c>
      <c r="AT17" s="53"/>
    </row>
    <row r="18" spans="1:46" s="61" customFormat="1" ht="6.75" customHeight="1" thickBot="1">
      <c r="A18" s="2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9"/>
      <c r="M18" s="58"/>
      <c r="N18" s="58"/>
      <c r="O18" s="58"/>
      <c r="P18" s="58"/>
      <c r="Q18" s="58"/>
      <c r="R18" s="58"/>
      <c r="S18" s="58"/>
      <c r="T18" s="58"/>
      <c r="U18" s="60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</row>
    <row r="19" spans="1:46" ht="15.75" thickBot="1">
      <c r="A19" s="1" t="s">
        <v>8</v>
      </c>
      <c r="B19" s="49">
        <f>SUM(E19+J19+P19+V19+AB19+AK19+AQ19)</f>
        <v>22432</v>
      </c>
      <c r="C19" s="29">
        <f>SUM(C20:C22)</f>
        <v>36</v>
      </c>
      <c r="D19" s="29">
        <f>SUM(D20:D22)</f>
        <v>413</v>
      </c>
      <c r="E19" s="30">
        <f>SUM(C19:D19)</f>
        <v>449</v>
      </c>
      <c r="F19" s="29">
        <f>SUM(F20:F22)</f>
        <v>450</v>
      </c>
      <c r="G19" s="29">
        <f>SUM(G20:G22)</f>
        <v>450</v>
      </c>
      <c r="H19" s="29">
        <f>SUM(H20:H22)</f>
        <v>450</v>
      </c>
      <c r="I19" s="29">
        <f>SUM(I20:I22)</f>
        <v>450</v>
      </c>
      <c r="J19" s="30">
        <f>SUM(F19:I19)</f>
        <v>1800</v>
      </c>
      <c r="K19" s="29">
        <f>SUM(K20:K22)</f>
        <v>447</v>
      </c>
      <c r="L19" s="41">
        <f>SUM(L20:L22)</f>
        <v>447</v>
      </c>
      <c r="M19" s="29">
        <f>SUM(M20:M22)</f>
        <v>447</v>
      </c>
      <c r="N19" s="41">
        <f>SUM(N20:N22)</f>
        <v>446</v>
      </c>
      <c r="O19" s="29">
        <f>SUM(O20:O22)</f>
        <v>446</v>
      </c>
      <c r="P19" s="30">
        <f>SUM(K19:O19)</f>
        <v>2233</v>
      </c>
      <c r="Q19" s="29">
        <f>SUM(Q20:Q22)</f>
        <v>446</v>
      </c>
      <c r="R19" s="29">
        <f>SUM(R20:R22)</f>
        <v>445</v>
      </c>
      <c r="S19" s="29">
        <f>SUM(S20:S22)</f>
        <v>445</v>
      </c>
      <c r="T19" s="29">
        <f>SUM(T20:T22)</f>
        <v>445</v>
      </c>
      <c r="U19" s="29">
        <f>SUM(U20:U22)</f>
        <v>444</v>
      </c>
      <c r="V19" s="30">
        <f>SUM(Q19:U19)</f>
        <v>2225</v>
      </c>
      <c r="W19" s="29">
        <f>SUM(W20:W22)</f>
        <v>444</v>
      </c>
      <c r="X19" s="29">
        <f>SUM(X20:X22)</f>
        <v>443</v>
      </c>
      <c r="Y19" s="29">
        <f>SUM(Y20:Y22)</f>
        <v>441</v>
      </c>
      <c r="Z19" s="29">
        <f>SUM(Z20:Z22)</f>
        <v>438</v>
      </c>
      <c r="AA19" s="29">
        <f>SUM(AA20:AA22)</f>
        <v>433</v>
      </c>
      <c r="AB19" s="30">
        <f>SUM(W19:AA19)</f>
        <v>2199</v>
      </c>
      <c r="AC19" s="29">
        <f>SUM(AC20:AC22)</f>
        <v>2079</v>
      </c>
      <c r="AD19" s="29">
        <f>SUM(AD20:AD22)</f>
        <v>1930</v>
      </c>
      <c r="AE19" s="29">
        <f aca="true" t="shared" si="3" ref="AE19:AJ19">SUM(AE20:AE22)</f>
        <v>1769</v>
      </c>
      <c r="AF19" s="29">
        <f t="shared" si="3"/>
        <v>1551</v>
      </c>
      <c r="AG19" s="29">
        <f t="shared" si="3"/>
        <v>1356</v>
      </c>
      <c r="AH19" s="29">
        <f t="shared" si="3"/>
        <v>1174</v>
      </c>
      <c r="AI19" s="29">
        <f t="shared" si="3"/>
        <v>959</v>
      </c>
      <c r="AJ19" s="29">
        <f t="shared" si="3"/>
        <v>782</v>
      </c>
      <c r="AK19" s="30">
        <f>SUM(AC19:AJ19)</f>
        <v>11600</v>
      </c>
      <c r="AL19" s="29">
        <f>SUM(AL20:AL22)</f>
        <v>612</v>
      </c>
      <c r="AM19" s="29">
        <f>SUM(AM20:AM22)</f>
        <v>474</v>
      </c>
      <c r="AN19" s="29">
        <f>SUM(AN20:AN22)</f>
        <v>365</v>
      </c>
      <c r="AO19" s="29">
        <f>SUM(AO20:AO22)</f>
        <v>256</v>
      </c>
      <c r="AP19" s="29">
        <f>SUM(AP20:AP22)</f>
        <v>219</v>
      </c>
      <c r="AQ19" s="30">
        <f>SUM(AL19:AP19)</f>
        <v>1926</v>
      </c>
      <c r="AR19" s="29">
        <f>SUM(AR20:AR22)</f>
        <v>6172</v>
      </c>
      <c r="AS19" s="29">
        <f>SUM(AS20:AS22)</f>
        <v>550</v>
      </c>
      <c r="AT19" s="29"/>
    </row>
    <row r="20" spans="1:46" ht="15">
      <c r="A20" s="90" t="s">
        <v>9</v>
      </c>
      <c r="B20" s="110">
        <f>SUM(E20+J20+P20+V20+AB20+AK20+AQ20)</f>
        <v>14250</v>
      </c>
      <c r="C20" s="54">
        <v>23</v>
      </c>
      <c r="D20" s="54">
        <v>263</v>
      </c>
      <c r="E20" s="109">
        <f>SUM(C20:D20)</f>
        <v>286</v>
      </c>
      <c r="F20" s="53">
        <v>286</v>
      </c>
      <c r="G20" s="53">
        <v>286</v>
      </c>
      <c r="H20" s="53">
        <v>286</v>
      </c>
      <c r="I20" s="53">
        <v>286</v>
      </c>
      <c r="J20" s="109">
        <f>SUM(F20:I20)</f>
        <v>1144</v>
      </c>
      <c r="K20" s="53">
        <v>284</v>
      </c>
      <c r="L20" s="56">
        <v>284</v>
      </c>
      <c r="M20" s="53">
        <v>284</v>
      </c>
      <c r="N20" s="53">
        <v>283</v>
      </c>
      <c r="O20" s="53">
        <v>283</v>
      </c>
      <c r="P20" s="109">
        <f>SUM(K20:O20)</f>
        <v>1418</v>
      </c>
      <c r="Q20" s="53">
        <v>283</v>
      </c>
      <c r="R20" s="53">
        <v>283</v>
      </c>
      <c r="S20" s="53">
        <v>283</v>
      </c>
      <c r="T20" s="53">
        <v>283</v>
      </c>
      <c r="U20" s="53">
        <v>282</v>
      </c>
      <c r="V20" s="109">
        <f>SUM(Q20:U20)</f>
        <v>1414</v>
      </c>
      <c r="W20" s="53">
        <v>282</v>
      </c>
      <c r="X20" s="53">
        <v>281</v>
      </c>
      <c r="Y20" s="53">
        <v>281</v>
      </c>
      <c r="Z20" s="53">
        <v>278</v>
      </c>
      <c r="AA20" s="53">
        <v>275</v>
      </c>
      <c r="AB20" s="109">
        <f>SUM(W20:AA20)</f>
        <v>1397</v>
      </c>
      <c r="AC20" s="53">
        <v>1320</v>
      </c>
      <c r="AD20" s="53">
        <v>1226</v>
      </c>
      <c r="AE20" s="53">
        <v>1124</v>
      </c>
      <c r="AF20" s="53">
        <v>985</v>
      </c>
      <c r="AG20" s="53">
        <v>861</v>
      </c>
      <c r="AH20" s="53">
        <v>746</v>
      </c>
      <c r="AI20" s="53">
        <v>609</v>
      </c>
      <c r="AJ20" s="53">
        <v>497</v>
      </c>
      <c r="AK20" s="109">
        <f>SUM(AC20:AJ20)</f>
        <v>7368</v>
      </c>
      <c r="AL20" s="53">
        <v>389</v>
      </c>
      <c r="AM20" s="53">
        <v>301</v>
      </c>
      <c r="AN20" s="53">
        <v>232</v>
      </c>
      <c r="AO20" s="53">
        <v>162</v>
      </c>
      <c r="AP20" s="53">
        <v>139</v>
      </c>
      <c r="AQ20" s="109">
        <f>SUM(AL20:AP20)</f>
        <v>1223</v>
      </c>
      <c r="AR20" s="53">
        <v>3921</v>
      </c>
      <c r="AS20" s="53">
        <v>350</v>
      </c>
      <c r="AT20" s="53"/>
    </row>
    <row r="21" spans="1:46" ht="15">
      <c r="A21" s="90" t="s">
        <v>10</v>
      </c>
      <c r="B21" s="110">
        <f>SUM(E21+J21+P21+V21+AB21+AK21+AQ21)</f>
        <v>3837</v>
      </c>
      <c r="C21" s="54">
        <v>6</v>
      </c>
      <c r="D21" s="54">
        <v>70</v>
      </c>
      <c r="E21" s="109">
        <f>SUM(C21:D21)</f>
        <v>76</v>
      </c>
      <c r="F21" s="53">
        <v>77</v>
      </c>
      <c r="G21" s="53">
        <v>77</v>
      </c>
      <c r="H21" s="53">
        <v>77</v>
      </c>
      <c r="I21" s="53">
        <v>77</v>
      </c>
      <c r="J21" s="109">
        <f>SUM(F21:I21)</f>
        <v>308</v>
      </c>
      <c r="K21" s="53">
        <v>76</v>
      </c>
      <c r="L21" s="56">
        <v>76</v>
      </c>
      <c r="M21" s="53">
        <v>76</v>
      </c>
      <c r="N21" s="53">
        <v>76</v>
      </c>
      <c r="O21" s="53">
        <v>77</v>
      </c>
      <c r="P21" s="109">
        <f>SUM(K21:O21)</f>
        <v>381</v>
      </c>
      <c r="Q21" s="53">
        <v>77</v>
      </c>
      <c r="R21" s="53">
        <v>76</v>
      </c>
      <c r="S21" s="53">
        <v>76</v>
      </c>
      <c r="T21" s="53">
        <v>76</v>
      </c>
      <c r="U21" s="53">
        <v>76</v>
      </c>
      <c r="V21" s="109">
        <f>SUM(Q21:U21)</f>
        <v>381</v>
      </c>
      <c r="W21" s="53">
        <v>76</v>
      </c>
      <c r="X21" s="53">
        <v>76</v>
      </c>
      <c r="Y21" s="53">
        <v>75</v>
      </c>
      <c r="Z21" s="53">
        <v>75</v>
      </c>
      <c r="AA21" s="53">
        <v>74</v>
      </c>
      <c r="AB21" s="109">
        <f>SUM(W21:AA21)</f>
        <v>376</v>
      </c>
      <c r="AC21" s="53">
        <v>356</v>
      </c>
      <c r="AD21" s="53">
        <v>330</v>
      </c>
      <c r="AE21" s="53">
        <v>303</v>
      </c>
      <c r="AF21" s="53">
        <v>266</v>
      </c>
      <c r="AG21" s="53">
        <v>232</v>
      </c>
      <c r="AH21" s="53">
        <v>201</v>
      </c>
      <c r="AI21" s="53">
        <v>164</v>
      </c>
      <c r="AJ21" s="53">
        <v>134</v>
      </c>
      <c r="AK21" s="109">
        <f>SUM(AC21:AJ21)</f>
        <v>1986</v>
      </c>
      <c r="AL21" s="53">
        <v>104</v>
      </c>
      <c r="AM21" s="53">
        <v>81</v>
      </c>
      <c r="AN21" s="53">
        <v>62</v>
      </c>
      <c r="AO21" s="53">
        <v>44</v>
      </c>
      <c r="AP21" s="53">
        <v>38</v>
      </c>
      <c r="AQ21" s="109">
        <f>SUM(AL21:AP21)</f>
        <v>329</v>
      </c>
      <c r="AR21" s="53">
        <v>1055</v>
      </c>
      <c r="AS21" s="53">
        <v>94</v>
      </c>
      <c r="AT21" s="53"/>
    </row>
    <row r="22" spans="1:46" ht="15">
      <c r="A22" s="90" t="s">
        <v>11</v>
      </c>
      <c r="B22" s="127">
        <f>SUM(E22+J22+P22+V22+AB22+AK22+AQ22)</f>
        <v>4345</v>
      </c>
      <c r="C22" s="54">
        <v>7</v>
      </c>
      <c r="D22" s="54">
        <v>80</v>
      </c>
      <c r="E22" s="109">
        <f>SUM(C22:D22)</f>
        <v>87</v>
      </c>
      <c r="F22" s="53">
        <v>87</v>
      </c>
      <c r="G22" s="53">
        <v>87</v>
      </c>
      <c r="H22" s="53">
        <v>87</v>
      </c>
      <c r="I22" s="53">
        <v>87</v>
      </c>
      <c r="J22" s="109">
        <f>SUM(F22:I22)</f>
        <v>348</v>
      </c>
      <c r="K22" s="53">
        <v>87</v>
      </c>
      <c r="L22" s="56">
        <v>87</v>
      </c>
      <c r="M22" s="53">
        <v>87</v>
      </c>
      <c r="N22" s="53">
        <v>87</v>
      </c>
      <c r="O22" s="53">
        <v>86</v>
      </c>
      <c r="P22" s="109">
        <f>SUM(K22:O22)</f>
        <v>434</v>
      </c>
      <c r="Q22" s="53">
        <v>86</v>
      </c>
      <c r="R22" s="53">
        <v>86</v>
      </c>
      <c r="S22" s="53">
        <v>86</v>
      </c>
      <c r="T22" s="53">
        <v>86</v>
      </c>
      <c r="U22" s="53">
        <v>86</v>
      </c>
      <c r="V22" s="109">
        <f>SUM(Q22:U22)</f>
        <v>430</v>
      </c>
      <c r="W22" s="53">
        <v>86</v>
      </c>
      <c r="X22" s="53">
        <v>86</v>
      </c>
      <c r="Y22" s="53">
        <v>85</v>
      </c>
      <c r="Z22" s="53">
        <v>85</v>
      </c>
      <c r="AA22" s="53">
        <v>84</v>
      </c>
      <c r="AB22" s="109">
        <f>SUM(W22:AA22)</f>
        <v>426</v>
      </c>
      <c r="AC22" s="53">
        <v>403</v>
      </c>
      <c r="AD22" s="53">
        <v>374</v>
      </c>
      <c r="AE22" s="53">
        <v>342</v>
      </c>
      <c r="AF22" s="53">
        <v>300</v>
      </c>
      <c r="AG22" s="53">
        <v>263</v>
      </c>
      <c r="AH22" s="53">
        <v>227</v>
      </c>
      <c r="AI22" s="53">
        <v>186</v>
      </c>
      <c r="AJ22" s="53">
        <v>151</v>
      </c>
      <c r="AK22" s="109">
        <f>SUM(AC22:AJ22)</f>
        <v>2246</v>
      </c>
      <c r="AL22" s="53">
        <v>119</v>
      </c>
      <c r="AM22" s="53">
        <v>92</v>
      </c>
      <c r="AN22" s="53">
        <v>71</v>
      </c>
      <c r="AO22" s="53">
        <v>50</v>
      </c>
      <c r="AP22" s="53">
        <v>42</v>
      </c>
      <c r="AQ22" s="109">
        <f>SUM(AL22:AP22)</f>
        <v>374</v>
      </c>
      <c r="AR22" s="53">
        <v>1196</v>
      </c>
      <c r="AS22" s="53">
        <v>106</v>
      </c>
      <c r="AT22" s="53"/>
    </row>
    <row r="23" spans="1:46" s="61" customFormat="1" ht="7.5" customHeight="1" thickBot="1">
      <c r="A23" s="2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</row>
    <row r="24" spans="1:46" ht="15.75" thickBot="1">
      <c r="A24" s="1" t="s">
        <v>12</v>
      </c>
      <c r="B24" s="29">
        <f>SUM(E24+J24+P24+V24+AB24+AK24+AQ24)</f>
        <v>4114</v>
      </c>
      <c r="C24" s="29">
        <f>SUM(C25:C27)</f>
        <v>7</v>
      </c>
      <c r="D24" s="29">
        <f>SUM(D25:D27)</f>
        <v>75</v>
      </c>
      <c r="E24" s="30">
        <f>SUM(C24:D24)</f>
        <v>82</v>
      </c>
      <c r="F24" s="29">
        <f>SUM(F25:F27)</f>
        <v>82</v>
      </c>
      <c r="G24" s="29">
        <f>SUM(G25:G27)</f>
        <v>83</v>
      </c>
      <c r="H24" s="29">
        <f>SUM(H25:H27)</f>
        <v>83</v>
      </c>
      <c r="I24" s="29">
        <f>SUM(I25:I27)</f>
        <v>83</v>
      </c>
      <c r="J24" s="30">
        <f>SUM(F24:I24)</f>
        <v>331</v>
      </c>
      <c r="K24" s="29">
        <f>SUM(K25:K27)</f>
        <v>82</v>
      </c>
      <c r="L24" s="41">
        <f>SUM(L25:L27)</f>
        <v>82</v>
      </c>
      <c r="M24" s="29">
        <f>SUM(M25:M27)</f>
        <v>82</v>
      </c>
      <c r="N24" s="41">
        <f>SUM(N25:N27)</f>
        <v>82</v>
      </c>
      <c r="O24" s="29">
        <f>SUM(O25:O27)</f>
        <v>82</v>
      </c>
      <c r="P24" s="30">
        <f>SUM(K24:O24)</f>
        <v>410</v>
      </c>
      <c r="Q24" s="29">
        <f>SUM(Q25:Q27)</f>
        <v>82</v>
      </c>
      <c r="R24" s="29">
        <f>SUM(R25:R27)</f>
        <v>82</v>
      </c>
      <c r="S24" s="29">
        <f>SUM(S25:S27)</f>
        <v>82</v>
      </c>
      <c r="T24" s="29">
        <f>SUM(T25:T27)</f>
        <v>82</v>
      </c>
      <c r="U24" s="29">
        <f>SUM(U25:U27)</f>
        <v>82</v>
      </c>
      <c r="V24" s="30">
        <f>SUM(Q24:U24)</f>
        <v>410</v>
      </c>
      <c r="W24" s="29">
        <f>SUM(W25:W27)</f>
        <v>81</v>
      </c>
      <c r="X24" s="29">
        <f>SUM(X25:X27)</f>
        <v>81</v>
      </c>
      <c r="Y24" s="29">
        <f>SUM(Y25:Y27)</f>
        <v>81</v>
      </c>
      <c r="Z24" s="29">
        <f>SUM(Z25:Z27)</f>
        <v>80</v>
      </c>
      <c r="AA24" s="29">
        <f>SUM(AA25:AA27)</f>
        <v>79</v>
      </c>
      <c r="AB24" s="30">
        <f>SUM(W24:AA24)</f>
        <v>402</v>
      </c>
      <c r="AC24" s="29">
        <f>SUM(AC25:AC27)</f>
        <v>381</v>
      </c>
      <c r="AD24" s="29">
        <f>SUM(AD25:AD27)</f>
        <v>354</v>
      </c>
      <c r="AE24" s="29">
        <f aca="true" t="shared" si="4" ref="AE24:AJ24">SUM(AE25:AE27)</f>
        <v>324</v>
      </c>
      <c r="AF24" s="29">
        <f t="shared" si="4"/>
        <v>284</v>
      </c>
      <c r="AG24" s="29">
        <f t="shared" si="4"/>
        <v>249</v>
      </c>
      <c r="AH24" s="29">
        <f t="shared" si="4"/>
        <v>215</v>
      </c>
      <c r="AI24" s="29">
        <f t="shared" si="4"/>
        <v>176</v>
      </c>
      <c r="AJ24" s="29">
        <f t="shared" si="4"/>
        <v>143</v>
      </c>
      <c r="AK24" s="30">
        <f>SUM(AC24:AJ24)</f>
        <v>2126</v>
      </c>
      <c r="AL24" s="29">
        <f>SUM(AL25:AL27)</f>
        <v>112</v>
      </c>
      <c r="AM24" s="29">
        <f>SUM(AM25:AM27)</f>
        <v>87</v>
      </c>
      <c r="AN24" s="29">
        <f>SUM(AN25:AN27)</f>
        <v>67</v>
      </c>
      <c r="AO24" s="29">
        <f>SUM(AO25:AO27)</f>
        <v>47</v>
      </c>
      <c r="AP24" s="29">
        <f>SUM(AP25:AP27)</f>
        <v>40</v>
      </c>
      <c r="AQ24" s="30">
        <f>SUM(AL24:AP24)</f>
        <v>353</v>
      </c>
      <c r="AR24" s="29">
        <f>SUM(AR25:AR27)</f>
        <v>1077</v>
      </c>
      <c r="AS24" s="29">
        <f>SUM(AS25:AS27)</f>
        <v>96</v>
      </c>
      <c r="AT24" s="29"/>
    </row>
    <row r="25" spans="1:46" ht="14.25" customHeight="1">
      <c r="A25" s="90" t="s">
        <v>50</v>
      </c>
      <c r="B25" s="110">
        <f>SUM(E25+J25+P25+V25+AB25+AK25+AQ25)</f>
        <v>1984</v>
      </c>
      <c r="C25" s="54">
        <v>4</v>
      </c>
      <c r="D25" s="54">
        <v>36</v>
      </c>
      <c r="E25" s="109">
        <f>SUM(C25:D25)</f>
        <v>40</v>
      </c>
      <c r="F25" s="53">
        <v>40</v>
      </c>
      <c r="G25" s="53">
        <v>40</v>
      </c>
      <c r="H25" s="53">
        <v>40</v>
      </c>
      <c r="I25" s="53">
        <v>40</v>
      </c>
      <c r="J25" s="109">
        <f>SUM(F25:I25)</f>
        <v>160</v>
      </c>
      <c r="K25" s="53">
        <v>40</v>
      </c>
      <c r="L25" s="56">
        <v>40</v>
      </c>
      <c r="M25" s="53">
        <v>40</v>
      </c>
      <c r="N25" s="53">
        <v>40</v>
      </c>
      <c r="O25" s="53">
        <v>40</v>
      </c>
      <c r="P25" s="109">
        <f>SUM(K25:O25)</f>
        <v>200</v>
      </c>
      <c r="Q25" s="53">
        <v>39</v>
      </c>
      <c r="R25" s="53">
        <v>40</v>
      </c>
      <c r="S25" s="53">
        <v>39</v>
      </c>
      <c r="T25" s="53">
        <v>40</v>
      </c>
      <c r="U25" s="62">
        <v>40</v>
      </c>
      <c r="V25" s="109">
        <f>SUM(Q25:U25)</f>
        <v>198</v>
      </c>
      <c r="W25" s="53">
        <v>38</v>
      </c>
      <c r="X25" s="53">
        <v>38</v>
      </c>
      <c r="Y25" s="53">
        <v>39</v>
      </c>
      <c r="Z25" s="53">
        <v>38</v>
      </c>
      <c r="AA25" s="53">
        <v>38</v>
      </c>
      <c r="AB25" s="109">
        <f>SUM(W25:AA25)</f>
        <v>191</v>
      </c>
      <c r="AC25" s="53">
        <v>184</v>
      </c>
      <c r="AD25" s="53">
        <v>171</v>
      </c>
      <c r="AE25" s="53">
        <v>156</v>
      </c>
      <c r="AF25" s="53">
        <v>137</v>
      </c>
      <c r="AG25" s="53">
        <v>120</v>
      </c>
      <c r="AH25" s="53">
        <v>104</v>
      </c>
      <c r="AI25" s="53">
        <v>85</v>
      </c>
      <c r="AJ25" s="53">
        <v>69</v>
      </c>
      <c r="AK25" s="109">
        <f>SUM(AC25:AJ25)</f>
        <v>1026</v>
      </c>
      <c r="AL25" s="53">
        <v>54</v>
      </c>
      <c r="AM25" s="53">
        <v>41</v>
      </c>
      <c r="AN25" s="53">
        <v>32</v>
      </c>
      <c r="AO25" s="53">
        <v>23</v>
      </c>
      <c r="AP25" s="53">
        <v>19</v>
      </c>
      <c r="AQ25" s="109">
        <f>SUM(AL25:AP25)</f>
        <v>169</v>
      </c>
      <c r="AR25" s="53">
        <v>519</v>
      </c>
      <c r="AS25" s="53">
        <v>46</v>
      </c>
      <c r="AT25" s="53"/>
    </row>
    <row r="26" spans="1:46" ht="15">
      <c r="A26" s="90" t="s">
        <v>13</v>
      </c>
      <c r="B26" s="110">
        <f>SUM(E26+J26+P26+V26+AB26+AK26+AQ26)</f>
        <v>1307</v>
      </c>
      <c r="C26" s="54">
        <v>2</v>
      </c>
      <c r="D26" s="54">
        <v>24</v>
      </c>
      <c r="E26" s="109">
        <f>SUM(C26:D26)</f>
        <v>26</v>
      </c>
      <c r="F26" s="53">
        <v>26</v>
      </c>
      <c r="G26" s="53">
        <v>26</v>
      </c>
      <c r="H26" s="53">
        <v>26</v>
      </c>
      <c r="I26" s="53">
        <v>26</v>
      </c>
      <c r="J26" s="109">
        <f>SUM(F26:I26)</f>
        <v>104</v>
      </c>
      <c r="K26" s="53">
        <v>26</v>
      </c>
      <c r="L26" s="56">
        <v>26</v>
      </c>
      <c r="M26" s="53">
        <v>26</v>
      </c>
      <c r="N26" s="53">
        <v>26</v>
      </c>
      <c r="O26" s="53">
        <v>26</v>
      </c>
      <c r="P26" s="109">
        <f>SUM(K26:O26)</f>
        <v>130</v>
      </c>
      <c r="Q26" s="53">
        <v>27</v>
      </c>
      <c r="R26" s="53">
        <v>26</v>
      </c>
      <c r="S26" s="53">
        <v>26</v>
      </c>
      <c r="T26" s="53">
        <v>26</v>
      </c>
      <c r="U26" s="62">
        <v>26</v>
      </c>
      <c r="V26" s="109">
        <f>SUM(Q26:U26)</f>
        <v>131</v>
      </c>
      <c r="W26" s="53">
        <v>26</v>
      </c>
      <c r="X26" s="53">
        <v>26</v>
      </c>
      <c r="Y26" s="53">
        <v>26</v>
      </c>
      <c r="Z26" s="53">
        <v>25</v>
      </c>
      <c r="AA26" s="53">
        <v>25</v>
      </c>
      <c r="AB26" s="109">
        <f>SUM(W26:AA26)</f>
        <v>128</v>
      </c>
      <c r="AC26" s="53">
        <v>121</v>
      </c>
      <c r="AD26" s="53">
        <v>112</v>
      </c>
      <c r="AE26" s="53">
        <v>103</v>
      </c>
      <c r="AF26" s="53">
        <v>90</v>
      </c>
      <c r="AG26" s="53">
        <v>79</v>
      </c>
      <c r="AH26" s="53">
        <v>68</v>
      </c>
      <c r="AI26" s="53">
        <v>56</v>
      </c>
      <c r="AJ26" s="53">
        <v>45</v>
      </c>
      <c r="AK26" s="109">
        <f>SUM(AC26:AJ26)</f>
        <v>674</v>
      </c>
      <c r="AL26" s="53">
        <v>36</v>
      </c>
      <c r="AM26" s="53">
        <v>29</v>
      </c>
      <c r="AN26" s="53">
        <v>21</v>
      </c>
      <c r="AO26" s="53">
        <v>15</v>
      </c>
      <c r="AP26" s="53">
        <v>13</v>
      </c>
      <c r="AQ26" s="109">
        <f>SUM(AL26:AP26)</f>
        <v>114</v>
      </c>
      <c r="AR26" s="53">
        <v>343</v>
      </c>
      <c r="AS26" s="53">
        <v>31</v>
      </c>
      <c r="AT26" s="53"/>
    </row>
    <row r="27" spans="1:46" ht="15">
      <c r="A27" s="95" t="s">
        <v>14</v>
      </c>
      <c r="B27" s="110">
        <f>SUM(E27+J27+P27+V27+AB27+AK27+AQ27)</f>
        <v>823</v>
      </c>
      <c r="C27" s="54">
        <v>1</v>
      </c>
      <c r="D27" s="54">
        <v>15</v>
      </c>
      <c r="E27" s="109">
        <f>SUM(C27:D27)</f>
        <v>16</v>
      </c>
      <c r="F27" s="53">
        <v>16</v>
      </c>
      <c r="G27" s="53">
        <v>17</v>
      </c>
      <c r="H27" s="53">
        <v>17</v>
      </c>
      <c r="I27" s="53">
        <v>17</v>
      </c>
      <c r="J27" s="109">
        <f>SUM(F27:I27)</f>
        <v>67</v>
      </c>
      <c r="K27" s="53">
        <v>16</v>
      </c>
      <c r="L27" s="56">
        <v>16</v>
      </c>
      <c r="M27" s="53">
        <v>16</v>
      </c>
      <c r="N27" s="53">
        <v>16</v>
      </c>
      <c r="O27" s="53">
        <v>16</v>
      </c>
      <c r="P27" s="109">
        <f>SUM(K27:O27)</f>
        <v>80</v>
      </c>
      <c r="Q27" s="53">
        <v>16</v>
      </c>
      <c r="R27" s="53">
        <v>16</v>
      </c>
      <c r="S27" s="53">
        <v>17</v>
      </c>
      <c r="T27" s="53">
        <v>16</v>
      </c>
      <c r="U27" s="62">
        <v>16</v>
      </c>
      <c r="V27" s="109">
        <f>SUM(Q27:U27)</f>
        <v>81</v>
      </c>
      <c r="W27" s="53">
        <v>17</v>
      </c>
      <c r="X27" s="53">
        <v>17</v>
      </c>
      <c r="Y27" s="53">
        <v>16</v>
      </c>
      <c r="Z27" s="53">
        <v>17</v>
      </c>
      <c r="AA27" s="53">
        <v>16</v>
      </c>
      <c r="AB27" s="109">
        <f>SUM(W27:AA27)</f>
        <v>83</v>
      </c>
      <c r="AC27" s="53">
        <v>76</v>
      </c>
      <c r="AD27" s="53">
        <v>71</v>
      </c>
      <c r="AE27" s="53">
        <v>65</v>
      </c>
      <c r="AF27" s="53">
        <v>57</v>
      </c>
      <c r="AG27" s="53">
        <v>50</v>
      </c>
      <c r="AH27" s="53">
        <v>43</v>
      </c>
      <c r="AI27" s="53">
        <v>35</v>
      </c>
      <c r="AJ27" s="53">
        <v>29</v>
      </c>
      <c r="AK27" s="109">
        <f>SUM(AC27:AJ27)</f>
        <v>426</v>
      </c>
      <c r="AL27" s="53">
        <v>22</v>
      </c>
      <c r="AM27" s="53">
        <v>17</v>
      </c>
      <c r="AN27" s="53">
        <v>14</v>
      </c>
      <c r="AO27" s="53">
        <v>9</v>
      </c>
      <c r="AP27" s="53">
        <v>8</v>
      </c>
      <c r="AQ27" s="109">
        <f>SUM(AL27:AP27)</f>
        <v>70</v>
      </c>
      <c r="AR27" s="53">
        <v>215</v>
      </c>
      <c r="AS27" s="53">
        <v>19</v>
      </c>
      <c r="AT27" s="53"/>
    </row>
    <row r="28" spans="1:46" s="61" customFormat="1" ht="7.5" customHeight="1" thickBot="1">
      <c r="A28" s="2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60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</row>
    <row r="29" spans="1:46" ht="15.75" thickBot="1">
      <c r="A29" s="1" t="s">
        <v>15</v>
      </c>
      <c r="B29" s="29">
        <f>SUM(E29+J29+P29+V29+AB29+AK29+AQ29)</f>
        <v>8529</v>
      </c>
      <c r="C29" s="29">
        <f>SUM(C30:C35)</f>
        <v>14</v>
      </c>
      <c r="D29" s="29">
        <f>SUM(D30:D35)</f>
        <v>157</v>
      </c>
      <c r="E29" s="30">
        <f>SUM(C29:D29)</f>
        <v>171</v>
      </c>
      <c r="F29" s="29">
        <f>SUM(F30:F35)</f>
        <v>171</v>
      </c>
      <c r="G29" s="29">
        <f>SUM(G30:G35)</f>
        <v>171</v>
      </c>
      <c r="H29" s="29">
        <f>SUM(H30:H35)</f>
        <v>171</v>
      </c>
      <c r="I29" s="29">
        <f>SUM(I30:I35)</f>
        <v>171</v>
      </c>
      <c r="J29" s="30">
        <f>SUM(F29:I29)</f>
        <v>684</v>
      </c>
      <c r="K29" s="29">
        <f>SUM(K30:K35)</f>
        <v>170</v>
      </c>
      <c r="L29" s="29">
        <f>SUM(L30:L35)</f>
        <v>170</v>
      </c>
      <c r="M29" s="29">
        <f>SUM(M30:M35)</f>
        <v>170</v>
      </c>
      <c r="N29" s="29">
        <f>SUM(N30:N35)</f>
        <v>170</v>
      </c>
      <c r="O29" s="29">
        <f>SUM(O30:O35)</f>
        <v>170</v>
      </c>
      <c r="P29" s="30">
        <f>SUM(K29:O29)</f>
        <v>850</v>
      </c>
      <c r="Q29" s="29">
        <f>SUM(Q30:Q35)</f>
        <v>169</v>
      </c>
      <c r="R29" s="29">
        <f>SUM(R30:R35)</f>
        <v>169</v>
      </c>
      <c r="S29" s="29">
        <f>SUM(S30:S35)</f>
        <v>169</v>
      </c>
      <c r="T29" s="29">
        <f>SUM(T30:T35)</f>
        <v>169</v>
      </c>
      <c r="U29" s="29">
        <f>SUM(U30:U35)</f>
        <v>169</v>
      </c>
      <c r="V29" s="30">
        <f>SUM(Q29:U29)</f>
        <v>845</v>
      </c>
      <c r="W29" s="29">
        <f>SUM(W30:W35)</f>
        <v>169</v>
      </c>
      <c r="X29" s="29">
        <f>SUM(X30:X35)</f>
        <v>169</v>
      </c>
      <c r="Y29" s="29">
        <f>SUM(Y30:Y35)</f>
        <v>168</v>
      </c>
      <c r="Z29" s="29">
        <f>SUM(Z30:Z35)</f>
        <v>166</v>
      </c>
      <c r="AA29" s="29">
        <f>SUM(AA30:AA35)</f>
        <v>165</v>
      </c>
      <c r="AB29" s="30">
        <f>SUM(W29:AA29)</f>
        <v>837</v>
      </c>
      <c r="AC29" s="29">
        <f>SUM(AC30:AC35)</f>
        <v>791</v>
      </c>
      <c r="AD29" s="29">
        <f>SUM(AD30:AD35)</f>
        <v>734</v>
      </c>
      <c r="AE29" s="29">
        <f aca="true" t="shared" si="5" ref="AE29:AJ29">SUM(AE30:AE35)</f>
        <v>673</v>
      </c>
      <c r="AF29" s="29">
        <f t="shared" si="5"/>
        <v>590</v>
      </c>
      <c r="AG29" s="29">
        <f t="shared" si="5"/>
        <v>516</v>
      </c>
      <c r="AH29" s="29">
        <f t="shared" si="5"/>
        <v>446</v>
      </c>
      <c r="AI29" s="29">
        <f t="shared" si="5"/>
        <v>365</v>
      </c>
      <c r="AJ29" s="29">
        <f t="shared" si="5"/>
        <v>297</v>
      </c>
      <c r="AK29" s="30">
        <f>SUM(AC29:AJ29)</f>
        <v>4412</v>
      </c>
      <c r="AL29" s="29">
        <f>SUM(AL30:AL35)</f>
        <v>232</v>
      </c>
      <c r="AM29" s="29">
        <f>SUM(AM30:AM35)</f>
        <v>179</v>
      </c>
      <c r="AN29" s="29">
        <f>SUM(AN30:AN35)</f>
        <v>139</v>
      </c>
      <c r="AO29" s="29">
        <f>SUM(AO30:AO35)</f>
        <v>97</v>
      </c>
      <c r="AP29" s="29">
        <f>SUM(AP30:AP35)</f>
        <v>83</v>
      </c>
      <c r="AQ29" s="30">
        <f>SUM(AL29:AP29)</f>
        <v>730</v>
      </c>
      <c r="AR29" s="29">
        <f>SUM(AR30:AR35)</f>
        <v>2285</v>
      </c>
      <c r="AS29" s="29">
        <f>SUM(AS30:AS35)</f>
        <v>203</v>
      </c>
      <c r="AT29" s="29"/>
    </row>
    <row r="30" spans="1:46" ht="15">
      <c r="A30" s="94" t="s">
        <v>16</v>
      </c>
      <c r="B30" s="110">
        <f aca="true" t="shared" si="6" ref="B30:B35">SUM(E30+J30+P30+V30+AB30+AK30+AQ30)</f>
        <v>4708</v>
      </c>
      <c r="C30" s="54">
        <v>8</v>
      </c>
      <c r="D30" s="54">
        <v>87</v>
      </c>
      <c r="E30" s="109">
        <f aca="true" t="shared" si="7" ref="E30:E35">SUM(C30:D30)</f>
        <v>95</v>
      </c>
      <c r="F30" s="53">
        <v>94</v>
      </c>
      <c r="G30" s="53">
        <v>95</v>
      </c>
      <c r="H30" s="53">
        <v>94</v>
      </c>
      <c r="I30" s="53">
        <v>94</v>
      </c>
      <c r="J30" s="109">
        <f aca="true" t="shared" si="8" ref="J30:J35">SUM(F30:I30)</f>
        <v>377</v>
      </c>
      <c r="K30" s="53">
        <v>94</v>
      </c>
      <c r="L30" s="56">
        <v>94</v>
      </c>
      <c r="M30" s="53">
        <v>94</v>
      </c>
      <c r="N30" s="53">
        <v>94</v>
      </c>
      <c r="O30" s="53">
        <v>93</v>
      </c>
      <c r="P30" s="109">
        <f aca="true" t="shared" si="9" ref="P30:P35">SUM(K30:O30)</f>
        <v>469</v>
      </c>
      <c r="Q30" s="53">
        <v>93</v>
      </c>
      <c r="R30" s="53">
        <v>94</v>
      </c>
      <c r="S30" s="53">
        <v>93</v>
      </c>
      <c r="T30" s="53">
        <v>93</v>
      </c>
      <c r="U30" s="62">
        <v>94</v>
      </c>
      <c r="V30" s="109">
        <f aca="true" t="shared" si="10" ref="V30:V35">SUM(Q30:U30)</f>
        <v>467</v>
      </c>
      <c r="W30" s="53">
        <v>93</v>
      </c>
      <c r="X30" s="53">
        <v>94</v>
      </c>
      <c r="Y30" s="53">
        <v>92</v>
      </c>
      <c r="Z30" s="53">
        <v>92</v>
      </c>
      <c r="AA30" s="53">
        <v>91</v>
      </c>
      <c r="AB30" s="109">
        <f aca="true" t="shared" si="11" ref="AB30:AB35">SUM(W30:AA30)</f>
        <v>462</v>
      </c>
      <c r="AC30" s="53">
        <v>436</v>
      </c>
      <c r="AD30" s="53">
        <v>405</v>
      </c>
      <c r="AE30" s="53">
        <v>371</v>
      </c>
      <c r="AF30" s="53">
        <v>326</v>
      </c>
      <c r="AG30" s="53">
        <v>285</v>
      </c>
      <c r="AH30" s="53">
        <v>246</v>
      </c>
      <c r="AI30" s="53">
        <v>202</v>
      </c>
      <c r="AJ30" s="53">
        <v>164</v>
      </c>
      <c r="AK30" s="109">
        <f aca="true" t="shared" si="12" ref="AK30:AK35">SUM(AC30:AJ30)</f>
        <v>2435</v>
      </c>
      <c r="AL30" s="53">
        <v>128</v>
      </c>
      <c r="AM30" s="53">
        <v>98</v>
      </c>
      <c r="AN30" s="53">
        <v>77</v>
      </c>
      <c r="AO30" s="53">
        <v>54</v>
      </c>
      <c r="AP30" s="53">
        <v>46</v>
      </c>
      <c r="AQ30" s="109">
        <f aca="true" t="shared" si="13" ref="AQ30:AQ35">SUM(AL30:AP30)</f>
        <v>403</v>
      </c>
      <c r="AR30" s="53">
        <v>1262</v>
      </c>
      <c r="AS30" s="53">
        <v>111</v>
      </c>
      <c r="AT30" s="53"/>
    </row>
    <row r="31" spans="1:46" ht="15">
      <c r="A31" s="94" t="s">
        <v>17</v>
      </c>
      <c r="B31" s="110">
        <f t="shared" si="6"/>
        <v>640</v>
      </c>
      <c r="C31" s="54">
        <v>1</v>
      </c>
      <c r="D31" s="54">
        <v>12</v>
      </c>
      <c r="E31" s="109">
        <f t="shared" si="7"/>
        <v>13</v>
      </c>
      <c r="F31" s="53">
        <v>12</v>
      </c>
      <c r="G31" s="53">
        <v>13</v>
      </c>
      <c r="H31" s="53">
        <v>13</v>
      </c>
      <c r="I31" s="53">
        <v>13</v>
      </c>
      <c r="J31" s="109">
        <f t="shared" si="8"/>
        <v>51</v>
      </c>
      <c r="K31" s="53">
        <v>13</v>
      </c>
      <c r="L31" s="56">
        <v>12</v>
      </c>
      <c r="M31" s="53">
        <v>13</v>
      </c>
      <c r="N31" s="53">
        <v>13</v>
      </c>
      <c r="O31" s="53">
        <v>13</v>
      </c>
      <c r="P31" s="109">
        <f t="shared" si="9"/>
        <v>64</v>
      </c>
      <c r="Q31" s="53">
        <v>12</v>
      </c>
      <c r="R31" s="53">
        <v>13</v>
      </c>
      <c r="S31" s="53">
        <v>13</v>
      </c>
      <c r="T31" s="53">
        <v>13</v>
      </c>
      <c r="U31" s="62">
        <v>12</v>
      </c>
      <c r="V31" s="109">
        <f t="shared" si="10"/>
        <v>63</v>
      </c>
      <c r="W31" s="53">
        <v>13</v>
      </c>
      <c r="X31" s="53">
        <v>12</v>
      </c>
      <c r="Y31" s="53">
        <v>13</v>
      </c>
      <c r="Z31" s="53">
        <v>11</v>
      </c>
      <c r="AA31" s="53">
        <v>13</v>
      </c>
      <c r="AB31" s="109">
        <f t="shared" si="11"/>
        <v>62</v>
      </c>
      <c r="AC31" s="53">
        <v>59</v>
      </c>
      <c r="AD31" s="53">
        <v>56</v>
      </c>
      <c r="AE31" s="53">
        <v>51</v>
      </c>
      <c r="AF31" s="53">
        <v>44</v>
      </c>
      <c r="AG31" s="53">
        <v>39</v>
      </c>
      <c r="AH31" s="53">
        <v>34</v>
      </c>
      <c r="AI31" s="53">
        <v>27</v>
      </c>
      <c r="AJ31" s="53">
        <v>22</v>
      </c>
      <c r="AK31" s="109">
        <f t="shared" si="12"/>
        <v>332</v>
      </c>
      <c r="AL31" s="53">
        <v>18</v>
      </c>
      <c r="AM31" s="53">
        <v>13</v>
      </c>
      <c r="AN31" s="53">
        <v>11</v>
      </c>
      <c r="AO31" s="53">
        <v>7</v>
      </c>
      <c r="AP31" s="53">
        <v>6</v>
      </c>
      <c r="AQ31" s="109">
        <f t="shared" si="13"/>
        <v>55</v>
      </c>
      <c r="AR31" s="53">
        <v>171</v>
      </c>
      <c r="AS31" s="53">
        <v>15</v>
      </c>
      <c r="AT31" s="53"/>
    </row>
    <row r="32" spans="1:46" ht="15">
      <c r="A32" s="94" t="s">
        <v>18</v>
      </c>
      <c r="B32" s="110">
        <f t="shared" si="6"/>
        <v>654</v>
      </c>
      <c r="C32" s="54">
        <v>1</v>
      </c>
      <c r="D32" s="54">
        <v>12</v>
      </c>
      <c r="E32" s="109">
        <f t="shared" si="7"/>
        <v>13</v>
      </c>
      <c r="F32" s="53">
        <v>13</v>
      </c>
      <c r="G32" s="53">
        <v>13</v>
      </c>
      <c r="H32" s="53">
        <v>14</v>
      </c>
      <c r="I32" s="53">
        <v>13</v>
      </c>
      <c r="J32" s="109">
        <f t="shared" si="8"/>
        <v>53</v>
      </c>
      <c r="K32" s="53">
        <v>13</v>
      </c>
      <c r="L32" s="56">
        <v>13</v>
      </c>
      <c r="M32" s="53">
        <v>13</v>
      </c>
      <c r="N32" s="53">
        <v>13</v>
      </c>
      <c r="O32" s="53">
        <v>13</v>
      </c>
      <c r="P32" s="109">
        <f t="shared" si="9"/>
        <v>65</v>
      </c>
      <c r="Q32" s="53">
        <v>13</v>
      </c>
      <c r="R32" s="53">
        <v>12</v>
      </c>
      <c r="S32" s="53">
        <v>13</v>
      </c>
      <c r="T32" s="53">
        <v>13</v>
      </c>
      <c r="U32" s="62">
        <v>13</v>
      </c>
      <c r="V32" s="109">
        <f t="shared" si="10"/>
        <v>64</v>
      </c>
      <c r="W32" s="53">
        <v>13</v>
      </c>
      <c r="X32" s="53">
        <v>13</v>
      </c>
      <c r="Y32" s="53">
        <v>13</v>
      </c>
      <c r="Z32" s="53">
        <v>13</v>
      </c>
      <c r="AA32" s="53">
        <v>13</v>
      </c>
      <c r="AB32" s="109">
        <f t="shared" si="11"/>
        <v>65</v>
      </c>
      <c r="AC32" s="53">
        <v>61</v>
      </c>
      <c r="AD32" s="53">
        <v>56</v>
      </c>
      <c r="AE32" s="53">
        <v>51</v>
      </c>
      <c r="AF32" s="53">
        <v>45</v>
      </c>
      <c r="AG32" s="53">
        <v>40</v>
      </c>
      <c r="AH32" s="53">
        <v>34</v>
      </c>
      <c r="AI32" s="53">
        <v>28</v>
      </c>
      <c r="AJ32" s="53">
        <v>23</v>
      </c>
      <c r="AK32" s="109">
        <f t="shared" si="12"/>
        <v>338</v>
      </c>
      <c r="AL32" s="53">
        <v>18</v>
      </c>
      <c r="AM32" s="53">
        <v>14</v>
      </c>
      <c r="AN32" s="53">
        <v>11</v>
      </c>
      <c r="AO32" s="53">
        <v>7</v>
      </c>
      <c r="AP32" s="53">
        <v>6</v>
      </c>
      <c r="AQ32" s="109">
        <f t="shared" si="13"/>
        <v>56</v>
      </c>
      <c r="AR32" s="53">
        <v>175</v>
      </c>
      <c r="AS32" s="53">
        <v>16</v>
      </c>
      <c r="AT32" s="53"/>
    </row>
    <row r="33" spans="1:46" ht="15">
      <c r="A33" s="94" t="s">
        <v>19</v>
      </c>
      <c r="B33" s="110">
        <f t="shared" si="6"/>
        <v>1671</v>
      </c>
      <c r="C33" s="54">
        <v>3</v>
      </c>
      <c r="D33" s="54">
        <v>30</v>
      </c>
      <c r="E33" s="109">
        <f t="shared" si="7"/>
        <v>33</v>
      </c>
      <c r="F33" s="53">
        <v>35</v>
      </c>
      <c r="G33" s="53">
        <v>33</v>
      </c>
      <c r="H33" s="53">
        <v>33</v>
      </c>
      <c r="I33" s="53">
        <v>34</v>
      </c>
      <c r="J33" s="109">
        <f t="shared" si="8"/>
        <v>135</v>
      </c>
      <c r="K33" s="53">
        <v>33</v>
      </c>
      <c r="L33" s="56">
        <v>34</v>
      </c>
      <c r="M33" s="53">
        <v>33</v>
      </c>
      <c r="N33" s="53">
        <v>33</v>
      </c>
      <c r="O33" s="53">
        <v>33</v>
      </c>
      <c r="P33" s="109">
        <f t="shared" si="9"/>
        <v>166</v>
      </c>
      <c r="Q33" s="53">
        <v>33</v>
      </c>
      <c r="R33" s="53">
        <v>34</v>
      </c>
      <c r="S33" s="53">
        <v>33</v>
      </c>
      <c r="T33" s="53">
        <v>33</v>
      </c>
      <c r="U33" s="62">
        <v>33</v>
      </c>
      <c r="V33" s="109">
        <f t="shared" si="10"/>
        <v>166</v>
      </c>
      <c r="W33" s="53">
        <v>33</v>
      </c>
      <c r="X33" s="53">
        <v>33</v>
      </c>
      <c r="Y33" s="53">
        <v>33</v>
      </c>
      <c r="Z33" s="53">
        <v>33</v>
      </c>
      <c r="AA33" s="53">
        <v>32</v>
      </c>
      <c r="AB33" s="109">
        <f t="shared" si="11"/>
        <v>164</v>
      </c>
      <c r="AC33" s="53">
        <v>155</v>
      </c>
      <c r="AD33" s="53">
        <v>144</v>
      </c>
      <c r="AE33" s="53">
        <v>132</v>
      </c>
      <c r="AF33" s="53">
        <v>116</v>
      </c>
      <c r="AG33" s="53">
        <v>101</v>
      </c>
      <c r="AH33" s="53">
        <v>87</v>
      </c>
      <c r="AI33" s="53">
        <v>72</v>
      </c>
      <c r="AJ33" s="53">
        <v>57</v>
      </c>
      <c r="AK33" s="109">
        <f t="shared" si="12"/>
        <v>864</v>
      </c>
      <c r="AL33" s="53">
        <v>45</v>
      </c>
      <c r="AM33" s="53">
        <v>35</v>
      </c>
      <c r="AN33" s="53">
        <v>27</v>
      </c>
      <c r="AO33" s="53">
        <v>19</v>
      </c>
      <c r="AP33" s="53">
        <v>17</v>
      </c>
      <c r="AQ33" s="109">
        <f t="shared" si="13"/>
        <v>143</v>
      </c>
      <c r="AR33" s="53">
        <v>448</v>
      </c>
      <c r="AS33" s="53">
        <v>40</v>
      </c>
      <c r="AT33" s="53"/>
    </row>
    <row r="34" spans="1:46" ht="15">
      <c r="A34" s="94" t="s">
        <v>20</v>
      </c>
      <c r="B34" s="110">
        <f t="shared" si="6"/>
        <v>749</v>
      </c>
      <c r="C34" s="54">
        <v>1</v>
      </c>
      <c r="D34" s="54">
        <v>14</v>
      </c>
      <c r="E34" s="109">
        <f t="shared" si="7"/>
        <v>15</v>
      </c>
      <c r="F34" s="53">
        <v>15</v>
      </c>
      <c r="G34" s="53">
        <v>15</v>
      </c>
      <c r="H34" s="53">
        <v>15</v>
      </c>
      <c r="I34" s="53">
        <v>15</v>
      </c>
      <c r="J34" s="109">
        <f t="shared" si="8"/>
        <v>60</v>
      </c>
      <c r="K34" s="53">
        <v>15</v>
      </c>
      <c r="L34" s="56">
        <v>15</v>
      </c>
      <c r="M34" s="53">
        <v>15</v>
      </c>
      <c r="N34" s="53">
        <v>15</v>
      </c>
      <c r="O34" s="53">
        <v>15</v>
      </c>
      <c r="P34" s="109">
        <f t="shared" si="9"/>
        <v>75</v>
      </c>
      <c r="Q34" s="53">
        <v>15</v>
      </c>
      <c r="R34" s="53">
        <v>14</v>
      </c>
      <c r="S34" s="53">
        <v>15</v>
      </c>
      <c r="T34" s="53">
        <v>15</v>
      </c>
      <c r="U34" s="62">
        <v>15</v>
      </c>
      <c r="V34" s="109">
        <f t="shared" si="10"/>
        <v>74</v>
      </c>
      <c r="W34" s="53">
        <v>15</v>
      </c>
      <c r="X34" s="53">
        <v>15</v>
      </c>
      <c r="Y34" s="53">
        <v>15</v>
      </c>
      <c r="Z34" s="53">
        <v>15</v>
      </c>
      <c r="AA34" s="53">
        <v>14</v>
      </c>
      <c r="AB34" s="109">
        <f t="shared" si="11"/>
        <v>74</v>
      </c>
      <c r="AC34" s="53">
        <v>70</v>
      </c>
      <c r="AD34" s="53">
        <v>64</v>
      </c>
      <c r="AE34" s="53">
        <v>59</v>
      </c>
      <c r="AF34" s="53">
        <v>51</v>
      </c>
      <c r="AG34" s="53">
        <v>45</v>
      </c>
      <c r="AH34" s="53">
        <v>39</v>
      </c>
      <c r="AI34" s="53">
        <v>32</v>
      </c>
      <c r="AJ34" s="53">
        <v>27</v>
      </c>
      <c r="AK34" s="109">
        <f t="shared" si="12"/>
        <v>387</v>
      </c>
      <c r="AL34" s="53">
        <v>20</v>
      </c>
      <c r="AM34" s="53">
        <v>16</v>
      </c>
      <c r="AN34" s="53">
        <v>12</v>
      </c>
      <c r="AO34" s="53">
        <v>9</v>
      </c>
      <c r="AP34" s="53">
        <v>7</v>
      </c>
      <c r="AQ34" s="109">
        <f t="shared" si="13"/>
        <v>64</v>
      </c>
      <c r="AR34" s="53">
        <v>200</v>
      </c>
      <c r="AS34" s="53">
        <v>18</v>
      </c>
      <c r="AT34" s="53"/>
    </row>
    <row r="35" spans="1:46" ht="15">
      <c r="A35" s="94" t="s">
        <v>55</v>
      </c>
      <c r="B35" s="110">
        <f t="shared" si="6"/>
        <v>107</v>
      </c>
      <c r="C35" s="54">
        <v>0</v>
      </c>
      <c r="D35" s="54">
        <v>2</v>
      </c>
      <c r="E35" s="109">
        <f t="shared" si="7"/>
        <v>2</v>
      </c>
      <c r="F35" s="53">
        <v>2</v>
      </c>
      <c r="G35" s="53">
        <v>2</v>
      </c>
      <c r="H35" s="53">
        <v>2</v>
      </c>
      <c r="I35" s="53">
        <v>2</v>
      </c>
      <c r="J35" s="109">
        <f t="shared" si="8"/>
        <v>8</v>
      </c>
      <c r="K35" s="53">
        <v>2</v>
      </c>
      <c r="L35" s="56">
        <v>2</v>
      </c>
      <c r="M35" s="53">
        <v>2</v>
      </c>
      <c r="N35" s="53">
        <v>2</v>
      </c>
      <c r="O35" s="53">
        <v>3</v>
      </c>
      <c r="P35" s="109">
        <f t="shared" si="9"/>
        <v>11</v>
      </c>
      <c r="Q35" s="53">
        <v>3</v>
      </c>
      <c r="R35" s="53">
        <v>2</v>
      </c>
      <c r="S35" s="53">
        <v>2</v>
      </c>
      <c r="T35" s="53">
        <v>2</v>
      </c>
      <c r="U35" s="62">
        <v>2</v>
      </c>
      <c r="V35" s="109">
        <f t="shared" si="10"/>
        <v>11</v>
      </c>
      <c r="W35" s="53">
        <v>2</v>
      </c>
      <c r="X35" s="53">
        <v>2</v>
      </c>
      <c r="Y35" s="53">
        <v>2</v>
      </c>
      <c r="Z35" s="53">
        <v>2</v>
      </c>
      <c r="AA35" s="53">
        <v>2</v>
      </c>
      <c r="AB35" s="109">
        <f t="shared" si="11"/>
        <v>10</v>
      </c>
      <c r="AC35" s="53">
        <v>10</v>
      </c>
      <c r="AD35" s="53">
        <v>9</v>
      </c>
      <c r="AE35" s="53">
        <v>9</v>
      </c>
      <c r="AF35" s="53">
        <v>8</v>
      </c>
      <c r="AG35" s="53">
        <v>6</v>
      </c>
      <c r="AH35" s="53">
        <v>6</v>
      </c>
      <c r="AI35" s="53">
        <v>4</v>
      </c>
      <c r="AJ35" s="53">
        <v>4</v>
      </c>
      <c r="AK35" s="109">
        <f t="shared" si="12"/>
        <v>56</v>
      </c>
      <c r="AL35" s="53">
        <v>3</v>
      </c>
      <c r="AM35" s="53">
        <v>3</v>
      </c>
      <c r="AN35" s="53">
        <v>1</v>
      </c>
      <c r="AO35" s="53">
        <v>1</v>
      </c>
      <c r="AP35" s="53">
        <v>1</v>
      </c>
      <c r="AQ35" s="109">
        <f t="shared" si="13"/>
        <v>9</v>
      </c>
      <c r="AR35" s="53">
        <v>29</v>
      </c>
      <c r="AS35" s="53">
        <v>3</v>
      </c>
      <c r="AT35" s="53"/>
    </row>
    <row r="36" spans="1:46" s="61" customFormat="1" ht="5.25" customHeight="1" thickBot="1">
      <c r="A36" s="2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9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</row>
    <row r="37" spans="1:46" ht="15.75" thickBot="1">
      <c r="A37" s="1" t="s">
        <v>21</v>
      </c>
      <c r="B37" s="29">
        <f>SUM(E37+J37+P37+V37+AB37+AK37+AQ37)</f>
        <v>8649</v>
      </c>
      <c r="C37" s="29">
        <f>SUM(C38)</f>
        <v>14</v>
      </c>
      <c r="D37" s="29">
        <f>SUM(D38)</f>
        <v>159</v>
      </c>
      <c r="E37" s="30">
        <f>SUM(C37:D37)</f>
        <v>173</v>
      </c>
      <c r="F37" s="29">
        <f>SUM(F38)</f>
        <v>173</v>
      </c>
      <c r="G37" s="29">
        <f>SUM(G38)</f>
        <v>173</v>
      </c>
      <c r="H37" s="29">
        <f>SUM(H38)</f>
        <v>174</v>
      </c>
      <c r="I37" s="29">
        <f>SUM(I38)</f>
        <v>174</v>
      </c>
      <c r="J37" s="30">
        <f>SUM(F37:I37)</f>
        <v>694</v>
      </c>
      <c r="K37" s="29">
        <f>SUM(K38)</f>
        <v>172</v>
      </c>
      <c r="L37" s="41">
        <f>SUM(L38)</f>
        <v>172</v>
      </c>
      <c r="M37" s="29">
        <f>SUM(M38)</f>
        <v>172</v>
      </c>
      <c r="N37" s="41">
        <f>SUM(N38)</f>
        <v>172</v>
      </c>
      <c r="O37" s="29">
        <f>SUM(O38)</f>
        <v>172</v>
      </c>
      <c r="P37" s="30">
        <f>SUM(K37:O37)</f>
        <v>860</v>
      </c>
      <c r="Q37" s="29">
        <f>SUM(Q38)</f>
        <v>172</v>
      </c>
      <c r="R37" s="29">
        <f>SUM(R38)</f>
        <v>172</v>
      </c>
      <c r="S37" s="29">
        <f>SUM(S38)</f>
        <v>171</v>
      </c>
      <c r="T37" s="29">
        <f>SUM(T38)</f>
        <v>171</v>
      </c>
      <c r="U37" s="29">
        <f>SUM(U38)</f>
        <v>171</v>
      </c>
      <c r="V37" s="30">
        <f>SUM(Q37:U37)</f>
        <v>857</v>
      </c>
      <c r="W37" s="29">
        <f>SUM(W38)</f>
        <v>171</v>
      </c>
      <c r="X37" s="29">
        <f>SUM(X38)</f>
        <v>171</v>
      </c>
      <c r="Y37" s="29">
        <f>SUM(Y38)</f>
        <v>170</v>
      </c>
      <c r="Z37" s="29">
        <f>SUM(Z38)</f>
        <v>169</v>
      </c>
      <c r="AA37" s="29">
        <f>SUM(AA38)</f>
        <v>168</v>
      </c>
      <c r="AB37" s="30">
        <f>SUM(W37:AA37)</f>
        <v>849</v>
      </c>
      <c r="AC37" s="29">
        <f aca="true" t="shared" si="14" ref="AC37:AJ37">SUM(AC38)</f>
        <v>802</v>
      </c>
      <c r="AD37" s="29">
        <f t="shared" si="14"/>
        <v>744</v>
      </c>
      <c r="AE37" s="29">
        <f t="shared" si="14"/>
        <v>682</v>
      </c>
      <c r="AF37" s="29">
        <f t="shared" si="14"/>
        <v>598</v>
      </c>
      <c r="AG37" s="29">
        <f t="shared" si="14"/>
        <v>523</v>
      </c>
      <c r="AH37" s="29">
        <f t="shared" si="14"/>
        <v>452</v>
      </c>
      <c r="AI37" s="29">
        <f t="shared" si="14"/>
        <v>370</v>
      </c>
      <c r="AJ37" s="29">
        <f t="shared" si="14"/>
        <v>302</v>
      </c>
      <c r="AK37" s="30">
        <f>SUM(AC37:AJ37)</f>
        <v>4473</v>
      </c>
      <c r="AL37" s="29">
        <f>SUM(AL38)</f>
        <v>236</v>
      </c>
      <c r="AM37" s="29">
        <f>SUM(AM38)</f>
        <v>183</v>
      </c>
      <c r="AN37" s="29">
        <f>SUM(AN38)</f>
        <v>141</v>
      </c>
      <c r="AO37" s="29">
        <f>SUM(AO38)</f>
        <v>99</v>
      </c>
      <c r="AP37" s="29">
        <f>SUM(AP38)</f>
        <v>84</v>
      </c>
      <c r="AQ37" s="30">
        <f>SUM(AL37:AP37)</f>
        <v>743</v>
      </c>
      <c r="AR37" s="29">
        <f>SUM(AR38)</f>
        <v>2450</v>
      </c>
      <c r="AS37" s="29">
        <f>SUM(AS38)</f>
        <v>218</v>
      </c>
      <c r="AT37" s="29"/>
    </row>
    <row r="38" spans="1:46" ht="15">
      <c r="A38" s="90" t="s">
        <v>22</v>
      </c>
      <c r="B38" s="110">
        <f>SUM(E38+J38+P38+V38+AB38+AK38+AQ38)</f>
        <v>8649</v>
      </c>
      <c r="C38" s="54">
        <v>14</v>
      </c>
      <c r="D38" s="54">
        <v>159</v>
      </c>
      <c r="E38" s="109">
        <f>SUM(C38:D38)</f>
        <v>173</v>
      </c>
      <c r="F38" s="53">
        <v>173</v>
      </c>
      <c r="G38" s="53">
        <v>173</v>
      </c>
      <c r="H38" s="53">
        <v>174</v>
      </c>
      <c r="I38" s="53">
        <v>174</v>
      </c>
      <c r="J38" s="109">
        <f>SUM(F38:I38)</f>
        <v>694</v>
      </c>
      <c r="K38" s="53">
        <v>172</v>
      </c>
      <c r="L38" s="56">
        <v>172</v>
      </c>
      <c r="M38" s="53">
        <v>172</v>
      </c>
      <c r="N38" s="53">
        <v>172</v>
      </c>
      <c r="O38" s="53">
        <v>172</v>
      </c>
      <c r="P38" s="109">
        <f>SUM(K38:O38)</f>
        <v>860</v>
      </c>
      <c r="Q38" s="53">
        <v>172</v>
      </c>
      <c r="R38" s="53">
        <v>172</v>
      </c>
      <c r="S38" s="53">
        <v>171</v>
      </c>
      <c r="T38" s="53">
        <v>171</v>
      </c>
      <c r="U38" s="62">
        <v>171</v>
      </c>
      <c r="V38" s="109">
        <f>SUM(Q38:U38)</f>
        <v>857</v>
      </c>
      <c r="W38" s="53">
        <v>171</v>
      </c>
      <c r="X38" s="53">
        <v>171</v>
      </c>
      <c r="Y38" s="53">
        <v>170</v>
      </c>
      <c r="Z38" s="53">
        <v>169</v>
      </c>
      <c r="AA38" s="53">
        <v>168</v>
      </c>
      <c r="AB38" s="109">
        <f>SUM(W38:AA38)</f>
        <v>849</v>
      </c>
      <c r="AC38" s="53">
        <v>802</v>
      </c>
      <c r="AD38" s="53">
        <v>744</v>
      </c>
      <c r="AE38" s="53">
        <v>682</v>
      </c>
      <c r="AF38" s="53">
        <v>598</v>
      </c>
      <c r="AG38" s="53">
        <v>523</v>
      </c>
      <c r="AH38" s="53">
        <v>452</v>
      </c>
      <c r="AI38" s="53">
        <v>370</v>
      </c>
      <c r="AJ38" s="53">
        <v>302</v>
      </c>
      <c r="AK38" s="109">
        <f>SUM(AC38:AJ38)</f>
        <v>4473</v>
      </c>
      <c r="AL38" s="53">
        <v>236</v>
      </c>
      <c r="AM38" s="53">
        <v>183</v>
      </c>
      <c r="AN38" s="53">
        <v>141</v>
      </c>
      <c r="AO38" s="53">
        <v>99</v>
      </c>
      <c r="AP38" s="53">
        <v>84</v>
      </c>
      <c r="AQ38" s="109">
        <f>SUM(AL38:AP38)</f>
        <v>743</v>
      </c>
      <c r="AR38" s="53">
        <v>2450</v>
      </c>
      <c r="AS38" s="53">
        <v>218</v>
      </c>
      <c r="AT38" s="53"/>
    </row>
    <row r="39" spans="1:46" s="65" customFormat="1" ht="6.75" customHeight="1" thickBot="1">
      <c r="A39" s="2"/>
      <c r="B39" s="64"/>
      <c r="C39" s="64"/>
      <c r="D39" s="64"/>
      <c r="E39" s="58"/>
      <c r="F39" s="64"/>
      <c r="G39" s="64"/>
      <c r="H39" s="64"/>
      <c r="I39" s="64"/>
      <c r="J39" s="58"/>
      <c r="K39" s="64"/>
      <c r="L39" s="64"/>
      <c r="M39" s="64"/>
      <c r="N39" s="64"/>
      <c r="O39" s="64"/>
      <c r="P39" s="58"/>
      <c r="Q39" s="64"/>
      <c r="R39" s="64"/>
      <c r="S39" s="64"/>
      <c r="T39" s="64"/>
      <c r="U39" s="64"/>
      <c r="V39" s="58"/>
      <c r="W39" s="64"/>
      <c r="X39" s="64"/>
      <c r="Y39" s="64"/>
      <c r="Z39" s="64"/>
      <c r="AA39" s="64"/>
      <c r="AB39" s="58"/>
      <c r="AC39" s="64"/>
      <c r="AD39" s="64"/>
      <c r="AE39" s="64"/>
      <c r="AF39" s="64"/>
      <c r="AG39" s="64"/>
      <c r="AH39" s="64"/>
      <c r="AI39" s="64"/>
      <c r="AJ39" s="64"/>
      <c r="AK39" s="58"/>
      <c r="AL39" s="64"/>
      <c r="AM39" s="64"/>
      <c r="AN39" s="64"/>
      <c r="AO39" s="64"/>
      <c r="AP39" s="64"/>
      <c r="AQ39" s="58"/>
      <c r="AR39" s="64"/>
      <c r="AS39" s="64"/>
      <c r="AT39" s="64"/>
    </row>
    <row r="40" spans="1:46" ht="15.75" thickBot="1">
      <c r="A40" s="3" t="s">
        <v>67</v>
      </c>
      <c r="B40" s="29">
        <f>SUM(E40+J40+P40+V40+AB40+AK40+AQ40)</f>
        <v>6749</v>
      </c>
      <c r="C40" s="29">
        <f>SUM(C41:C44)</f>
        <v>11</v>
      </c>
      <c r="D40" s="29">
        <f>SUM(D41:D44)</f>
        <v>124</v>
      </c>
      <c r="E40" s="30">
        <f>SUM(C40:D40)</f>
        <v>135</v>
      </c>
      <c r="F40" s="30">
        <f>SUM(F41:F44)</f>
        <v>135</v>
      </c>
      <c r="G40" s="30">
        <f>SUM(G41:G44)</f>
        <v>135</v>
      </c>
      <c r="H40" s="30">
        <f>SUM(H41:H44)</f>
        <v>135</v>
      </c>
      <c r="I40" s="30">
        <f>SUM(I41:I44)</f>
        <v>135</v>
      </c>
      <c r="J40" s="30">
        <f>SUM(F40:I40)</f>
        <v>540</v>
      </c>
      <c r="K40" s="29">
        <f>SUM(K41:K44)</f>
        <v>135</v>
      </c>
      <c r="L40" s="29">
        <f>SUM(L41:L44)</f>
        <v>134</v>
      </c>
      <c r="M40" s="29">
        <f>SUM(M41:M44)</f>
        <v>134</v>
      </c>
      <c r="N40" s="29">
        <f>SUM(N41:N44)</f>
        <v>134</v>
      </c>
      <c r="O40" s="29">
        <f>SUM(O41:O44)</f>
        <v>134</v>
      </c>
      <c r="P40" s="30">
        <f>SUM(K40:O40)</f>
        <v>671</v>
      </c>
      <c r="Q40" s="29">
        <f>SUM(Q41:Q44)</f>
        <v>134</v>
      </c>
      <c r="R40" s="29">
        <f>SUM(R41:R44)</f>
        <v>134</v>
      </c>
      <c r="S40" s="29">
        <f>SUM(S41:S44)</f>
        <v>134</v>
      </c>
      <c r="T40" s="29">
        <f>SUM(T41:T44)</f>
        <v>134</v>
      </c>
      <c r="U40" s="29">
        <f>SUM(U41:U44)</f>
        <v>134</v>
      </c>
      <c r="V40" s="30">
        <f>SUM(Q40:U40)</f>
        <v>670</v>
      </c>
      <c r="W40" s="29">
        <f>SUM(W41:W44)</f>
        <v>134</v>
      </c>
      <c r="X40" s="29">
        <f>SUM(X41:X44)</f>
        <v>133</v>
      </c>
      <c r="Y40" s="29">
        <f>SUM(Y41:Y44)</f>
        <v>133</v>
      </c>
      <c r="Z40" s="29">
        <f>SUM(Z41:Z44)</f>
        <v>132</v>
      </c>
      <c r="AA40" s="29">
        <f>SUM(AA41:AA44)</f>
        <v>130</v>
      </c>
      <c r="AB40" s="30">
        <f>SUM(W40:AA40)</f>
        <v>662</v>
      </c>
      <c r="AC40" s="29">
        <f>SUM(AC41:AC44)</f>
        <v>626</v>
      </c>
      <c r="AD40" s="29">
        <f>SUM(AD41:AD44)</f>
        <v>581</v>
      </c>
      <c r="AE40" s="29">
        <f aca="true" t="shared" si="15" ref="AE40:AJ40">SUM(AE41:AE44)</f>
        <v>532</v>
      </c>
      <c r="AF40" s="29">
        <f t="shared" si="15"/>
        <v>467</v>
      </c>
      <c r="AG40" s="29">
        <f t="shared" si="15"/>
        <v>408</v>
      </c>
      <c r="AH40" s="29">
        <f t="shared" si="15"/>
        <v>353</v>
      </c>
      <c r="AI40" s="29">
        <f t="shared" si="15"/>
        <v>289</v>
      </c>
      <c r="AJ40" s="29">
        <f t="shared" si="15"/>
        <v>235</v>
      </c>
      <c r="AK40" s="30">
        <f>SUM(AC40:AJ40)</f>
        <v>3491</v>
      </c>
      <c r="AL40" s="29">
        <f>SUM(AL41:AL44)</f>
        <v>184</v>
      </c>
      <c r="AM40" s="29">
        <f>SUM(AM41:AM44)</f>
        <v>143</v>
      </c>
      <c r="AN40" s="29">
        <f>SUM(AN41:AN44)</f>
        <v>110</v>
      </c>
      <c r="AO40" s="29">
        <f>SUM(AO41:AO44)</f>
        <v>77</v>
      </c>
      <c r="AP40" s="29">
        <f>SUM(AP41:AP44)</f>
        <v>66</v>
      </c>
      <c r="AQ40" s="30">
        <f>SUM(AL40:AP40)</f>
        <v>580</v>
      </c>
      <c r="AR40" s="29">
        <f>SUM(AR41:AR44)</f>
        <v>1760</v>
      </c>
      <c r="AS40" s="29">
        <f>SUM(AS41:AS44)</f>
        <v>157</v>
      </c>
      <c r="AT40" s="29"/>
    </row>
    <row r="41" spans="1:46" ht="15">
      <c r="A41" s="90" t="s">
        <v>70</v>
      </c>
      <c r="B41" s="110">
        <f>SUM(E41+J41+P41+V41+AB41+AK41+AQ41)</f>
        <v>2877</v>
      </c>
      <c r="C41" s="54">
        <v>5</v>
      </c>
      <c r="D41" s="54">
        <v>52</v>
      </c>
      <c r="E41" s="109">
        <f>SUM(C41:D41)</f>
        <v>57</v>
      </c>
      <c r="F41" s="53">
        <v>57</v>
      </c>
      <c r="G41" s="53">
        <v>58</v>
      </c>
      <c r="H41" s="53">
        <v>58</v>
      </c>
      <c r="I41" s="53">
        <v>57</v>
      </c>
      <c r="J41" s="109">
        <f>SUM(F41:I41)</f>
        <v>230</v>
      </c>
      <c r="K41" s="53">
        <v>58</v>
      </c>
      <c r="L41" s="56">
        <v>57</v>
      </c>
      <c r="M41" s="53">
        <v>57</v>
      </c>
      <c r="N41" s="53">
        <v>57</v>
      </c>
      <c r="O41" s="53">
        <v>58</v>
      </c>
      <c r="P41" s="109">
        <f>SUM(K41:O41)</f>
        <v>287</v>
      </c>
      <c r="Q41" s="53">
        <v>57</v>
      </c>
      <c r="R41" s="53">
        <v>57</v>
      </c>
      <c r="S41" s="53">
        <v>57</v>
      </c>
      <c r="T41" s="53">
        <v>57</v>
      </c>
      <c r="U41" s="62">
        <v>57</v>
      </c>
      <c r="V41" s="109">
        <f>SUM(Q41:U41)</f>
        <v>285</v>
      </c>
      <c r="W41" s="53">
        <v>57</v>
      </c>
      <c r="X41" s="53">
        <v>57</v>
      </c>
      <c r="Y41" s="53">
        <v>57</v>
      </c>
      <c r="Z41" s="53">
        <v>56</v>
      </c>
      <c r="AA41" s="53">
        <v>55</v>
      </c>
      <c r="AB41" s="109">
        <f>SUM(W41:AA41)</f>
        <v>282</v>
      </c>
      <c r="AC41" s="53">
        <v>267</v>
      </c>
      <c r="AD41" s="53">
        <v>248</v>
      </c>
      <c r="AE41" s="53">
        <v>227</v>
      </c>
      <c r="AF41" s="53">
        <v>199</v>
      </c>
      <c r="AG41" s="53">
        <v>174</v>
      </c>
      <c r="AH41" s="53">
        <v>151</v>
      </c>
      <c r="AI41" s="53">
        <v>123</v>
      </c>
      <c r="AJ41" s="53">
        <v>100</v>
      </c>
      <c r="AK41" s="109">
        <f>SUM(AC41:AJ41)</f>
        <v>1489</v>
      </c>
      <c r="AL41" s="53">
        <v>78</v>
      </c>
      <c r="AM41" s="53">
        <v>61</v>
      </c>
      <c r="AN41" s="53">
        <v>47</v>
      </c>
      <c r="AO41" s="53">
        <v>33</v>
      </c>
      <c r="AP41" s="53">
        <v>28</v>
      </c>
      <c r="AQ41" s="109">
        <f>SUM(AL41:AP41)</f>
        <v>247</v>
      </c>
      <c r="AR41" s="53">
        <v>750</v>
      </c>
      <c r="AS41" s="53">
        <v>67</v>
      </c>
      <c r="AT41" s="53"/>
    </row>
    <row r="42" spans="1:46" ht="15">
      <c r="A42" s="90" t="s">
        <v>24</v>
      </c>
      <c r="B42" s="110">
        <f>SUM(E42+J42+P42+V42+AB42+AK42+AQ42)</f>
        <v>1385</v>
      </c>
      <c r="C42" s="54">
        <v>2</v>
      </c>
      <c r="D42" s="54">
        <v>25</v>
      </c>
      <c r="E42" s="109">
        <f>SUM(C42:D42)</f>
        <v>27</v>
      </c>
      <c r="F42" s="53">
        <v>28</v>
      </c>
      <c r="G42" s="53">
        <v>27</v>
      </c>
      <c r="H42" s="53">
        <v>28</v>
      </c>
      <c r="I42" s="53">
        <v>27</v>
      </c>
      <c r="J42" s="109">
        <f>SUM(F42:I42)</f>
        <v>110</v>
      </c>
      <c r="K42" s="53">
        <v>28</v>
      </c>
      <c r="L42" s="56">
        <v>28</v>
      </c>
      <c r="M42" s="53">
        <v>27</v>
      </c>
      <c r="N42" s="53">
        <v>27</v>
      </c>
      <c r="O42" s="53">
        <v>28</v>
      </c>
      <c r="P42" s="109">
        <f>SUM(K42:O42)</f>
        <v>138</v>
      </c>
      <c r="Q42" s="53">
        <v>28</v>
      </c>
      <c r="R42" s="53">
        <v>28</v>
      </c>
      <c r="S42" s="53">
        <v>27</v>
      </c>
      <c r="T42" s="53">
        <v>27</v>
      </c>
      <c r="U42" s="62">
        <v>28</v>
      </c>
      <c r="V42" s="109">
        <f>SUM(Q42:U42)</f>
        <v>138</v>
      </c>
      <c r="W42" s="53">
        <v>28</v>
      </c>
      <c r="X42" s="53">
        <v>27</v>
      </c>
      <c r="Y42" s="53">
        <v>27</v>
      </c>
      <c r="Z42" s="53">
        <v>27</v>
      </c>
      <c r="AA42" s="53">
        <v>27</v>
      </c>
      <c r="AB42" s="109">
        <f>SUM(W42:AA42)</f>
        <v>136</v>
      </c>
      <c r="AC42" s="53">
        <v>127</v>
      </c>
      <c r="AD42" s="53">
        <v>119</v>
      </c>
      <c r="AE42" s="53">
        <v>109</v>
      </c>
      <c r="AF42" s="53">
        <v>96</v>
      </c>
      <c r="AG42" s="53">
        <v>84</v>
      </c>
      <c r="AH42" s="53">
        <v>73</v>
      </c>
      <c r="AI42" s="53">
        <v>59</v>
      </c>
      <c r="AJ42" s="53">
        <v>49</v>
      </c>
      <c r="AK42" s="109">
        <f>SUM(AC42:AJ42)</f>
        <v>716</v>
      </c>
      <c r="AL42" s="53">
        <v>37</v>
      </c>
      <c r="AM42" s="53">
        <v>30</v>
      </c>
      <c r="AN42" s="53">
        <v>23</v>
      </c>
      <c r="AO42" s="53">
        <v>16</v>
      </c>
      <c r="AP42" s="53">
        <v>14</v>
      </c>
      <c r="AQ42" s="109">
        <f>SUM(AL42:AP42)</f>
        <v>120</v>
      </c>
      <c r="AR42" s="53">
        <v>362</v>
      </c>
      <c r="AS42" s="53">
        <v>32</v>
      </c>
      <c r="AT42" s="53"/>
    </row>
    <row r="43" spans="1:46" ht="15">
      <c r="A43" s="91" t="s">
        <v>23</v>
      </c>
      <c r="B43" s="110">
        <f>SUM(E43+J43+P43+V43+AB43+AK43+AQ43)</f>
        <v>2039</v>
      </c>
      <c r="C43" s="54">
        <v>3</v>
      </c>
      <c r="D43" s="54">
        <v>38</v>
      </c>
      <c r="E43" s="109">
        <f>SUM(C43:D43)</f>
        <v>41</v>
      </c>
      <c r="F43" s="53">
        <v>41</v>
      </c>
      <c r="G43" s="53">
        <v>41</v>
      </c>
      <c r="H43" s="53">
        <v>40</v>
      </c>
      <c r="I43" s="53">
        <v>41</v>
      </c>
      <c r="J43" s="109">
        <f>SUM(F43:I43)</f>
        <v>163</v>
      </c>
      <c r="K43" s="53">
        <v>40</v>
      </c>
      <c r="L43" s="56">
        <v>40</v>
      </c>
      <c r="M43" s="53">
        <v>41</v>
      </c>
      <c r="N43" s="53">
        <v>41</v>
      </c>
      <c r="O43" s="53">
        <v>40</v>
      </c>
      <c r="P43" s="109">
        <f>SUM(K43:O43)</f>
        <v>202</v>
      </c>
      <c r="Q43" s="53">
        <v>40</v>
      </c>
      <c r="R43" s="53">
        <v>40</v>
      </c>
      <c r="S43" s="53">
        <v>41</v>
      </c>
      <c r="T43" s="53">
        <v>41</v>
      </c>
      <c r="U43" s="62">
        <v>41</v>
      </c>
      <c r="V43" s="109">
        <f>SUM(Q43:U43)</f>
        <v>203</v>
      </c>
      <c r="W43" s="56">
        <v>40</v>
      </c>
      <c r="X43" s="53">
        <v>40</v>
      </c>
      <c r="Y43" s="53">
        <v>40</v>
      </c>
      <c r="Z43" s="53">
        <v>40</v>
      </c>
      <c r="AA43" s="53">
        <v>39</v>
      </c>
      <c r="AB43" s="109">
        <f>SUM(W43:AA43)</f>
        <v>199</v>
      </c>
      <c r="AC43" s="53">
        <v>189</v>
      </c>
      <c r="AD43" s="53">
        <v>176</v>
      </c>
      <c r="AE43" s="53">
        <v>161</v>
      </c>
      <c r="AF43" s="53">
        <v>141</v>
      </c>
      <c r="AG43" s="53">
        <v>123</v>
      </c>
      <c r="AH43" s="53">
        <v>106</v>
      </c>
      <c r="AI43" s="53">
        <v>88</v>
      </c>
      <c r="AJ43" s="53">
        <v>71</v>
      </c>
      <c r="AK43" s="109">
        <f>SUM(AC43:AJ43)</f>
        <v>1055</v>
      </c>
      <c r="AL43" s="53">
        <v>57</v>
      </c>
      <c r="AM43" s="53">
        <v>43</v>
      </c>
      <c r="AN43" s="53">
        <v>33</v>
      </c>
      <c r="AO43" s="53">
        <v>23</v>
      </c>
      <c r="AP43" s="53">
        <v>20</v>
      </c>
      <c r="AQ43" s="109">
        <f>SUM(AL43:AP43)</f>
        <v>176</v>
      </c>
      <c r="AR43" s="53">
        <v>532</v>
      </c>
      <c r="AS43" s="53">
        <v>47</v>
      </c>
      <c r="AT43" s="53"/>
    </row>
    <row r="44" spans="1:46" s="17" customFormat="1" ht="15">
      <c r="A44" s="92" t="s">
        <v>64</v>
      </c>
      <c r="B44" s="110">
        <f>SUM(E44+J44+P44+V44+AB44+AK44+AQ44)</f>
        <v>448</v>
      </c>
      <c r="C44" s="54">
        <v>1</v>
      </c>
      <c r="D44" s="54">
        <v>9</v>
      </c>
      <c r="E44" s="109">
        <f>SUM(C44:D44)</f>
        <v>10</v>
      </c>
      <c r="F44" s="53">
        <v>9</v>
      </c>
      <c r="G44" s="53">
        <v>9</v>
      </c>
      <c r="H44" s="53">
        <v>9</v>
      </c>
      <c r="I44" s="53">
        <v>10</v>
      </c>
      <c r="J44" s="109">
        <f>SUM(F44:I44)</f>
        <v>37</v>
      </c>
      <c r="K44" s="53">
        <v>9</v>
      </c>
      <c r="L44" s="56">
        <v>9</v>
      </c>
      <c r="M44" s="53">
        <v>9</v>
      </c>
      <c r="N44" s="53">
        <v>9</v>
      </c>
      <c r="O44" s="53">
        <v>8</v>
      </c>
      <c r="P44" s="109">
        <f>SUM(K44:O44)</f>
        <v>44</v>
      </c>
      <c r="Q44" s="53">
        <v>9</v>
      </c>
      <c r="R44" s="53">
        <v>9</v>
      </c>
      <c r="S44" s="53">
        <v>9</v>
      </c>
      <c r="T44" s="53">
        <v>9</v>
      </c>
      <c r="U44" s="62">
        <v>8</v>
      </c>
      <c r="V44" s="109">
        <f>SUM(Q44:U44)</f>
        <v>44</v>
      </c>
      <c r="W44" s="53">
        <v>9</v>
      </c>
      <c r="X44" s="53">
        <v>9</v>
      </c>
      <c r="Y44" s="53">
        <v>9</v>
      </c>
      <c r="Z44" s="53">
        <v>9</v>
      </c>
      <c r="AA44" s="53">
        <v>9</v>
      </c>
      <c r="AB44" s="109">
        <f>SUM(W44:AA44)</f>
        <v>45</v>
      </c>
      <c r="AC44" s="53">
        <v>43</v>
      </c>
      <c r="AD44" s="53">
        <v>38</v>
      </c>
      <c r="AE44" s="53">
        <v>35</v>
      </c>
      <c r="AF44" s="53">
        <v>31</v>
      </c>
      <c r="AG44" s="53">
        <v>27</v>
      </c>
      <c r="AH44" s="53">
        <v>23</v>
      </c>
      <c r="AI44" s="53">
        <v>19</v>
      </c>
      <c r="AJ44" s="53">
        <v>15</v>
      </c>
      <c r="AK44" s="109">
        <f>SUM(AC44:AJ44)</f>
        <v>231</v>
      </c>
      <c r="AL44" s="53">
        <v>12</v>
      </c>
      <c r="AM44" s="53">
        <v>9</v>
      </c>
      <c r="AN44" s="53">
        <v>7</v>
      </c>
      <c r="AO44" s="53">
        <v>5</v>
      </c>
      <c r="AP44" s="53">
        <v>4</v>
      </c>
      <c r="AQ44" s="109">
        <f>SUM(AL44:AP44)</f>
        <v>37</v>
      </c>
      <c r="AR44" s="53">
        <v>116</v>
      </c>
      <c r="AS44" s="53">
        <v>11</v>
      </c>
      <c r="AT44" s="53"/>
    </row>
    <row r="45" spans="1:46" s="17" customFormat="1" ht="6.75" customHeight="1" thickBot="1">
      <c r="A45" s="67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</row>
    <row r="46" spans="1:46" ht="15" thickBot="1">
      <c r="A46" s="66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70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98"/>
      <c r="AK46" s="98"/>
      <c r="AL46" s="98"/>
      <c r="AM46" s="98"/>
      <c r="AN46" s="98"/>
      <c r="AO46" s="98"/>
      <c r="AP46" s="98"/>
      <c r="AQ46" s="98"/>
      <c r="AR46" s="63"/>
      <c r="AS46" s="63"/>
      <c r="AT46" s="63"/>
    </row>
    <row r="47" spans="1:46" ht="20.25" customHeight="1" thickBot="1">
      <c r="A47" s="155" t="s">
        <v>102</v>
      </c>
      <c r="B47" s="141" t="s">
        <v>65</v>
      </c>
      <c r="C47" s="135" t="s">
        <v>54</v>
      </c>
      <c r="D47" s="136"/>
      <c r="E47" s="136"/>
      <c r="F47" s="136"/>
      <c r="G47" s="136"/>
      <c r="H47" s="136"/>
      <c r="I47" s="136"/>
      <c r="J47" s="137"/>
      <c r="K47" s="135" t="s">
        <v>54</v>
      </c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7"/>
      <c r="W47" s="135" t="s">
        <v>54</v>
      </c>
      <c r="X47" s="136"/>
      <c r="Y47" s="136"/>
      <c r="Z47" s="136"/>
      <c r="AA47" s="136"/>
      <c r="AB47" s="137"/>
      <c r="AC47" s="135" t="s">
        <v>54</v>
      </c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28" t="s">
        <v>0</v>
      </c>
      <c r="AS47" s="129"/>
      <c r="AT47" s="130"/>
    </row>
    <row r="48" spans="1:46" ht="15.75" customHeight="1" thickBot="1">
      <c r="A48" s="156"/>
      <c r="B48" s="142"/>
      <c r="C48" s="135" t="s">
        <v>1</v>
      </c>
      <c r="D48" s="137"/>
      <c r="E48" s="131" t="s">
        <v>101</v>
      </c>
      <c r="F48" s="138" t="s">
        <v>112</v>
      </c>
      <c r="G48" s="138" t="s">
        <v>111</v>
      </c>
      <c r="H48" s="138" t="s">
        <v>110</v>
      </c>
      <c r="I48" s="138" t="s">
        <v>109</v>
      </c>
      <c r="J48" s="140" t="s">
        <v>113</v>
      </c>
      <c r="K48" s="138" t="s">
        <v>108</v>
      </c>
      <c r="L48" s="138" t="s">
        <v>107</v>
      </c>
      <c r="M48" s="138" t="s">
        <v>106</v>
      </c>
      <c r="N48" s="138" t="s">
        <v>105</v>
      </c>
      <c r="O48" s="138" t="s">
        <v>104</v>
      </c>
      <c r="P48" s="140" t="s">
        <v>99</v>
      </c>
      <c r="Q48" s="151" t="s">
        <v>97</v>
      </c>
      <c r="R48" s="151" t="s">
        <v>103</v>
      </c>
      <c r="S48" s="151" t="s">
        <v>96</v>
      </c>
      <c r="T48" s="151" t="s">
        <v>98</v>
      </c>
      <c r="U48" s="151" t="s">
        <v>95</v>
      </c>
      <c r="V48" s="131" t="s">
        <v>93</v>
      </c>
      <c r="W48" s="151" t="s">
        <v>92</v>
      </c>
      <c r="X48" s="151" t="s">
        <v>91</v>
      </c>
      <c r="Y48" s="151" t="s">
        <v>90</v>
      </c>
      <c r="Z48" s="153" t="s">
        <v>89</v>
      </c>
      <c r="AA48" s="151" t="s">
        <v>88</v>
      </c>
      <c r="AB48" s="131" t="s">
        <v>94</v>
      </c>
      <c r="AC48" s="151" t="s">
        <v>86</v>
      </c>
      <c r="AD48" s="151" t="s">
        <v>85</v>
      </c>
      <c r="AE48" s="151" t="s">
        <v>84</v>
      </c>
      <c r="AF48" s="151" t="s">
        <v>83</v>
      </c>
      <c r="AG48" s="151" t="s">
        <v>82</v>
      </c>
      <c r="AH48" s="151" t="s">
        <v>81</v>
      </c>
      <c r="AI48" s="151" t="s">
        <v>80</v>
      </c>
      <c r="AJ48" s="151" t="s">
        <v>79</v>
      </c>
      <c r="AK48" s="131" t="s">
        <v>87</v>
      </c>
      <c r="AL48" s="151" t="s">
        <v>76</v>
      </c>
      <c r="AM48" s="152" t="s">
        <v>75</v>
      </c>
      <c r="AN48" s="152" t="s">
        <v>77</v>
      </c>
      <c r="AO48" s="152" t="s">
        <v>78</v>
      </c>
      <c r="AP48" s="152" t="s">
        <v>74</v>
      </c>
      <c r="AQ48" s="133" t="s">
        <v>73</v>
      </c>
      <c r="AR48" s="138" t="s">
        <v>72</v>
      </c>
      <c r="AS48" s="150" t="s">
        <v>48</v>
      </c>
      <c r="AT48" s="150" t="s">
        <v>49</v>
      </c>
    </row>
    <row r="49" spans="1:46" ht="29.25" customHeight="1" thickBot="1">
      <c r="A49" s="139"/>
      <c r="B49" s="143"/>
      <c r="C49" s="125" t="s">
        <v>2</v>
      </c>
      <c r="D49" s="125" t="s">
        <v>3</v>
      </c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54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2"/>
      <c r="AL49" s="139"/>
      <c r="AM49" s="139"/>
      <c r="AN49" s="139"/>
      <c r="AO49" s="139"/>
      <c r="AP49" s="139"/>
      <c r="AQ49" s="134"/>
      <c r="AR49" s="139"/>
      <c r="AS49" s="139"/>
      <c r="AT49" s="139"/>
    </row>
    <row r="50" spans="1:46" ht="9" customHeight="1" thickBot="1">
      <c r="A50" s="71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5"/>
      <c r="AL50" s="55"/>
      <c r="AM50" s="55"/>
      <c r="AN50" s="55"/>
      <c r="AO50" s="55"/>
      <c r="AP50" s="55"/>
      <c r="AQ50" s="55"/>
      <c r="AR50" s="53"/>
      <c r="AS50" s="53"/>
      <c r="AT50" s="53"/>
    </row>
    <row r="51" spans="1:46" ht="15.75" thickBot="1">
      <c r="A51" s="1" t="s">
        <v>25</v>
      </c>
      <c r="B51" s="116">
        <f>SUM(E51+J51+P51+V51+AB51+AK51+AQ51)</f>
        <v>18217</v>
      </c>
      <c r="C51" s="116">
        <f>SUM(C53+C59+C64)</f>
        <v>30</v>
      </c>
      <c r="D51" s="116">
        <f>SUM(D53+D59+D64)</f>
        <v>334</v>
      </c>
      <c r="E51" s="117">
        <f>SUM(C51:D51)</f>
        <v>364</v>
      </c>
      <c r="F51" s="116">
        <f>SUM(F53+F59+F64)</f>
        <v>365</v>
      </c>
      <c r="G51" s="116">
        <f>SUM(G53+G59+G64)</f>
        <v>365</v>
      </c>
      <c r="H51" s="116">
        <f>SUM(H53+H59+H64)</f>
        <v>366</v>
      </c>
      <c r="I51" s="116">
        <f>SUM(I53+I59+I64)</f>
        <v>366</v>
      </c>
      <c r="J51" s="117">
        <f>SUM(F51:I51)</f>
        <v>1462</v>
      </c>
      <c r="K51" s="116">
        <f>SUM(K53+K59+K64)</f>
        <v>363</v>
      </c>
      <c r="L51" s="116">
        <f>SUM(L53+L59+L64)</f>
        <v>363</v>
      </c>
      <c r="M51" s="116">
        <f>SUM(M53+M59+M64)</f>
        <v>363</v>
      </c>
      <c r="N51" s="116">
        <f>SUM(N53+N59+N64)</f>
        <v>362</v>
      </c>
      <c r="O51" s="116">
        <f>SUM(O53+O59+O64)</f>
        <v>362</v>
      </c>
      <c r="P51" s="117">
        <f>SUM(K51:O51)</f>
        <v>1813</v>
      </c>
      <c r="Q51" s="116">
        <f>SUM(Q53+Q59+Q64)</f>
        <v>362</v>
      </c>
      <c r="R51" s="116">
        <f>SUM(R53+R59+R64)</f>
        <v>361</v>
      </c>
      <c r="S51" s="116">
        <f>SUM(S53+S59+S64)</f>
        <v>361</v>
      </c>
      <c r="T51" s="116">
        <f>SUM(T53+T59+T64)</f>
        <v>361</v>
      </c>
      <c r="U51" s="116">
        <f>SUM(U53+U59+U64)</f>
        <v>361</v>
      </c>
      <c r="V51" s="117">
        <f>SUM(Q51:U51)</f>
        <v>1806</v>
      </c>
      <c r="W51" s="116">
        <f>SUM(W53+W59+W64)</f>
        <v>361</v>
      </c>
      <c r="X51" s="116">
        <f>SUM(X53+X59+X64)</f>
        <v>360</v>
      </c>
      <c r="Y51" s="116">
        <f>SUM(Y53+Y59+Y64)</f>
        <v>358</v>
      </c>
      <c r="Z51" s="116">
        <f>SUM(Z53+Z59+Z64)</f>
        <v>356</v>
      </c>
      <c r="AA51" s="116">
        <f>SUM(AA53+AA59+AA64)</f>
        <v>352</v>
      </c>
      <c r="AB51" s="117">
        <f>SUM(W51:AA51)</f>
        <v>1787</v>
      </c>
      <c r="AC51" s="116">
        <f aca="true" t="shared" si="16" ref="AC51:AJ51">SUM(AC53+AC59+AC64)</f>
        <v>1689</v>
      </c>
      <c r="AD51" s="116">
        <f t="shared" si="16"/>
        <v>1567</v>
      </c>
      <c r="AE51" s="116">
        <f t="shared" si="16"/>
        <v>1437</v>
      </c>
      <c r="AF51" s="116">
        <f t="shared" si="16"/>
        <v>1259</v>
      </c>
      <c r="AG51" s="116">
        <f t="shared" si="16"/>
        <v>1102</v>
      </c>
      <c r="AH51" s="116">
        <f t="shared" si="16"/>
        <v>953</v>
      </c>
      <c r="AI51" s="116">
        <f t="shared" si="16"/>
        <v>779</v>
      </c>
      <c r="AJ51" s="116">
        <f t="shared" si="16"/>
        <v>635</v>
      </c>
      <c r="AK51" s="118">
        <f>SUM(AC51:AJ51)</f>
        <v>9421</v>
      </c>
      <c r="AL51" s="116">
        <f>SUM(AL53+AL59+AL64)</f>
        <v>496</v>
      </c>
      <c r="AM51" s="116">
        <f>SUM(AM53+AM59+AM64)</f>
        <v>385</v>
      </c>
      <c r="AN51" s="116">
        <f>SUM(AN53+AN59+AN64)</f>
        <v>297</v>
      </c>
      <c r="AO51" s="116">
        <f>SUM(AO53+AO59+AO64)</f>
        <v>208</v>
      </c>
      <c r="AP51" s="116">
        <f>SUM(AP53+AP59+AP64)</f>
        <v>178</v>
      </c>
      <c r="AQ51" s="117">
        <f>SUM(AL51:AP51)</f>
        <v>1564</v>
      </c>
      <c r="AR51" s="116">
        <f>SUM(AR53+AR59+AR64)</f>
        <v>4782</v>
      </c>
      <c r="AS51" s="116">
        <f>SUM(AS53+AS59+AS64)</f>
        <v>426</v>
      </c>
      <c r="AT51" s="116"/>
    </row>
    <row r="52" spans="1:46" s="61" customFormat="1" ht="9.75" customHeight="1" thickBot="1">
      <c r="A52" s="2"/>
      <c r="B52" s="72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14"/>
      <c r="AL52" s="14"/>
      <c r="AM52" s="14"/>
      <c r="AN52" s="14"/>
      <c r="AO52" s="14"/>
      <c r="AP52" s="14"/>
      <c r="AQ52" s="14"/>
      <c r="AR52" s="40"/>
      <c r="AS52" s="40"/>
      <c r="AT52" s="40"/>
    </row>
    <row r="53" spans="1:46" ht="15.75" thickBot="1">
      <c r="A53" s="1" t="s">
        <v>26</v>
      </c>
      <c r="B53" s="114">
        <f>SUM(E53+J53+P53+V53+AB53+AK53+AQ53)</f>
        <v>11040</v>
      </c>
      <c r="C53" s="114">
        <f>SUM(C54:C57)</f>
        <v>18</v>
      </c>
      <c r="D53" s="114">
        <f>SUM(D54:D57)</f>
        <v>203</v>
      </c>
      <c r="E53" s="113">
        <f>SUM(C53:D53)</f>
        <v>221</v>
      </c>
      <c r="F53" s="114">
        <f>SUM(F54:F57)</f>
        <v>221</v>
      </c>
      <c r="G53" s="114">
        <f>SUM(G54:G57)</f>
        <v>221</v>
      </c>
      <c r="H53" s="114">
        <f>SUM(H54:H57)</f>
        <v>222</v>
      </c>
      <c r="I53" s="114">
        <f>SUM(I54:I57)</f>
        <v>222</v>
      </c>
      <c r="J53" s="113">
        <f>SUM(F53:I53)</f>
        <v>886</v>
      </c>
      <c r="K53" s="115">
        <f>SUM(K54:K57)</f>
        <v>220</v>
      </c>
      <c r="L53" s="115">
        <f>SUM(L54:L57)</f>
        <v>220</v>
      </c>
      <c r="M53" s="115">
        <f>SUM(M54:M57)</f>
        <v>220</v>
      </c>
      <c r="N53" s="115">
        <f>SUM(N54:N57)</f>
        <v>219</v>
      </c>
      <c r="O53" s="115">
        <f>SUM(O54:O57)</f>
        <v>219</v>
      </c>
      <c r="P53" s="113">
        <f>SUM(K53:O53)</f>
        <v>1098</v>
      </c>
      <c r="Q53" s="115">
        <f>SUM(Q54:Q57)</f>
        <v>219</v>
      </c>
      <c r="R53" s="115">
        <f>SUM(R54:R57)</f>
        <v>218</v>
      </c>
      <c r="S53" s="115">
        <f>SUM(S54:S57)</f>
        <v>218</v>
      </c>
      <c r="T53" s="115">
        <f>SUM(T54:T57)</f>
        <v>219</v>
      </c>
      <c r="U53" s="115">
        <f>SUM(U54:U57)</f>
        <v>219</v>
      </c>
      <c r="V53" s="113">
        <f>SUM(Q53:U53)</f>
        <v>1093</v>
      </c>
      <c r="W53" s="114">
        <f>SUM(W54:W57)</f>
        <v>219</v>
      </c>
      <c r="X53" s="114">
        <f>SUM(X54:X57)</f>
        <v>218</v>
      </c>
      <c r="Y53" s="114">
        <f>SUM(Y54:Y57)</f>
        <v>217</v>
      </c>
      <c r="Z53" s="114">
        <f>SUM(Z54:Z57)</f>
        <v>216</v>
      </c>
      <c r="AA53" s="114">
        <f>SUM(AA54:AA57)</f>
        <v>214</v>
      </c>
      <c r="AB53" s="113">
        <f>SUM(W53:AA53)</f>
        <v>1084</v>
      </c>
      <c r="AC53" s="114">
        <f>SUM(AC54:AC57)</f>
        <v>1024</v>
      </c>
      <c r="AD53" s="114">
        <f>SUM(AD54:AD57)</f>
        <v>950</v>
      </c>
      <c r="AE53" s="114">
        <f aca="true" t="shared" si="17" ref="AE53:AJ53">SUM(AE54:AE57)</f>
        <v>871</v>
      </c>
      <c r="AF53" s="114">
        <f t="shared" si="17"/>
        <v>763</v>
      </c>
      <c r="AG53" s="114">
        <f t="shared" si="17"/>
        <v>668</v>
      </c>
      <c r="AH53" s="114">
        <f t="shared" si="17"/>
        <v>578</v>
      </c>
      <c r="AI53" s="114">
        <f t="shared" si="17"/>
        <v>472</v>
      </c>
      <c r="AJ53" s="114">
        <f t="shared" si="17"/>
        <v>385</v>
      </c>
      <c r="AK53" s="113">
        <f>SUM(AC53:AJ53)</f>
        <v>5711</v>
      </c>
      <c r="AL53" s="114">
        <f>SUM(AL54:AL57)</f>
        <v>300</v>
      </c>
      <c r="AM53" s="114">
        <f>SUM(AM54:AM57)</f>
        <v>233</v>
      </c>
      <c r="AN53" s="114">
        <f>SUM(AN54:AN57)</f>
        <v>180</v>
      </c>
      <c r="AO53" s="114">
        <f>SUM(AO54:AO57)</f>
        <v>127</v>
      </c>
      <c r="AP53" s="114">
        <f>SUM(AP54:AP57)</f>
        <v>107</v>
      </c>
      <c r="AQ53" s="113">
        <f>SUM(AL53:AP53)</f>
        <v>947</v>
      </c>
      <c r="AR53" s="29">
        <f>SUM(AR54:AR57)</f>
        <v>2975</v>
      </c>
      <c r="AS53" s="29">
        <f>SUM(AS54:AS57)</f>
        <v>265</v>
      </c>
      <c r="AT53" s="29"/>
    </row>
    <row r="54" spans="1:46" ht="15">
      <c r="A54" s="95" t="s">
        <v>56</v>
      </c>
      <c r="B54" s="110">
        <f>SUM(E54+J54+P54+V54+AB54+AK54+AQ54)</f>
        <v>6183</v>
      </c>
      <c r="C54" s="54">
        <v>10</v>
      </c>
      <c r="D54" s="54">
        <v>114</v>
      </c>
      <c r="E54" s="109">
        <f>SUM(C54:D54)</f>
        <v>124</v>
      </c>
      <c r="F54" s="53">
        <v>124</v>
      </c>
      <c r="G54" s="53">
        <v>124</v>
      </c>
      <c r="H54" s="53">
        <v>124</v>
      </c>
      <c r="I54" s="53">
        <v>124</v>
      </c>
      <c r="J54" s="109">
        <f>SUM(F54:I54)</f>
        <v>496</v>
      </c>
      <c r="K54" s="53">
        <v>123</v>
      </c>
      <c r="L54" s="56">
        <v>123</v>
      </c>
      <c r="M54" s="53">
        <v>123</v>
      </c>
      <c r="N54" s="53">
        <v>123</v>
      </c>
      <c r="O54" s="53">
        <v>123</v>
      </c>
      <c r="P54" s="109">
        <f>SUM(K54:O54)</f>
        <v>615</v>
      </c>
      <c r="Q54" s="53">
        <v>123</v>
      </c>
      <c r="R54" s="53">
        <v>122</v>
      </c>
      <c r="S54" s="53">
        <v>122</v>
      </c>
      <c r="T54" s="53">
        <v>123</v>
      </c>
      <c r="U54" s="62">
        <v>123</v>
      </c>
      <c r="V54" s="109">
        <f>SUM(Q54:U54)</f>
        <v>613</v>
      </c>
      <c r="W54" s="53">
        <v>123</v>
      </c>
      <c r="X54" s="53">
        <v>122</v>
      </c>
      <c r="Y54" s="53">
        <v>122</v>
      </c>
      <c r="Z54" s="53">
        <v>121</v>
      </c>
      <c r="AA54" s="53">
        <v>120</v>
      </c>
      <c r="AB54" s="109">
        <f>SUM(W54:AA54)</f>
        <v>608</v>
      </c>
      <c r="AC54" s="53">
        <v>573</v>
      </c>
      <c r="AD54" s="53">
        <v>532</v>
      </c>
      <c r="AE54" s="53">
        <v>488</v>
      </c>
      <c r="AF54" s="53">
        <v>427</v>
      </c>
      <c r="AG54" s="53">
        <v>374</v>
      </c>
      <c r="AH54" s="53">
        <v>324</v>
      </c>
      <c r="AI54" s="53">
        <v>263</v>
      </c>
      <c r="AJ54" s="53">
        <v>216</v>
      </c>
      <c r="AK54" s="109">
        <f>SUM(AC54:AJ54)</f>
        <v>3197</v>
      </c>
      <c r="AL54" s="53">
        <v>168</v>
      </c>
      <c r="AM54" s="53">
        <v>130</v>
      </c>
      <c r="AN54" s="53">
        <v>101</v>
      </c>
      <c r="AO54" s="53">
        <v>71</v>
      </c>
      <c r="AP54" s="53">
        <v>60</v>
      </c>
      <c r="AQ54" s="109">
        <f>SUM(AL54:AP54)</f>
        <v>530</v>
      </c>
      <c r="AR54" s="53">
        <v>1666</v>
      </c>
      <c r="AS54" s="53">
        <v>148</v>
      </c>
      <c r="AT54" s="53"/>
    </row>
    <row r="55" spans="1:46" ht="15">
      <c r="A55" s="95" t="s">
        <v>57</v>
      </c>
      <c r="B55" s="110">
        <f>SUM(E55+J55+P55+V55+AB55+AK55+AQ55)</f>
        <v>1030</v>
      </c>
      <c r="C55" s="54">
        <v>2</v>
      </c>
      <c r="D55" s="54">
        <v>18</v>
      </c>
      <c r="E55" s="109">
        <f>SUM(C55:D55)</f>
        <v>20</v>
      </c>
      <c r="F55" s="53">
        <v>21</v>
      </c>
      <c r="G55" s="53">
        <v>21</v>
      </c>
      <c r="H55" s="53">
        <v>21</v>
      </c>
      <c r="I55" s="53">
        <v>21</v>
      </c>
      <c r="J55" s="109">
        <f>SUM(F55:I55)</f>
        <v>84</v>
      </c>
      <c r="K55" s="53">
        <v>20</v>
      </c>
      <c r="L55" s="56">
        <v>20</v>
      </c>
      <c r="M55" s="53">
        <v>21</v>
      </c>
      <c r="N55" s="53">
        <v>21</v>
      </c>
      <c r="O55" s="53">
        <v>20</v>
      </c>
      <c r="P55" s="109">
        <f>SUM(K55:O55)</f>
        <v>102</v>
      </c>
      <c r="Q55" s="53">
        <v>20</v>
      </c>
      <c r="R55" s="53">
        <v>20</v>
      </c>
      <c r="S55" s="53">
        <v>20</v>
      </c>
      <c r="T55" s="53">
        <v>19</v>
      </c>
      <c r="U55" s="62">
        <v>19</v>
      </c>
      <c r="V55" s="109">
        <f>SUM(Q55:U55)</f>
        <v>98</v>
      </c>
      <c r="W55" s="53">
        <v>20</v>
      </c>
      <c r="X55" s="53">
        <v>20</v>
      </c>
      <c r="Y55" s="53">
        <v>20</v>
      </c>
      <c r="Z55" s="53">
        <v>20</v>
      </c>
      <c r="AA55" s="53">
        <v>20</v>
      </c>
      <c r="AB55" s="109">
        <f>SUM(W55:AA55)</f>
        <v>100</v>
      </c>
      <c r="AC55" s="53">
        <v>96</v>
      </c>
      <c r="AD55" s="53">
        <v>89</v>
      </c>
      <c r="AE55" s="53">
        <v>81</v>
      </c>
      <c r="AF55" s="53">
        <v>72</v>
      </c>
      <c r="AG55" s="53">
        <v>63</v>
      </c>
      <c r="AH55" s="53">
        <v>54</v>
      </c>
      <c r="AI55" s="53">
        <v>46</v>
      </c>
      <c r="AJ55" s="53">
        <v>36</v>
      </c>
      <c r="AK55" s="109">
        <f>SUM(AC55:AJ55)</f>
        <v>537</v>
      </c>
      <c r="AL55" s="53">
        <v>28</v>
      </c>
      <c r="AM55" s="53">
        <v>22</v>
      </c>
      <c r="AN55" s="53">
        <v>17</v>
      </c>
      <c r="AO55" s="53">
        <v>12</v>
      </c>
      <c r="AP55" s="53">
        <v>10</v>
      </c>
      <c r="AQ55" s="109">
        <f>SUM(AL55:AP55)</f>
        <v>89</v>
      </c>
      <c r="AR55" s="53">
        <v>278</v>
      </c>
      <c r="AS55" s="53">
        <v>24</v>
      </c>
      <c r="AT55" s="53"/>
    </row>
    <row r="56" spans="1:46" ht="15">
      <c r="A56" s="95" t="s">
        <v>63</v>
      </c>
      <c r="B56" s="110">
        <f>SUM(E56+J56+P56+V56+AB56+AK56+AQ56)</f>
        <v>1293</v>
      </c>
      <c r="C56" s="54">
        <v>2</v>
      </c>
      <c r="D56" s="54">
        <v>24</v>
      </c>
      <c r="E56" s="109">
        <f>SUM(C56:D56)</f>
        <v>26</v>
      </c>
      <c r="F56" s="53">
        <v>26</v>
      </c>
      <c r="G56" s="53">
        <v>25</v>
      </c>
      <c r="H56" s="53">
        <v>26</v>
      </c>
      <c r="I56" s="53">
        <v>26</v>
      </c>
      <c r="J56" s="109">
        <f>SUM(F56:I56)</f>
        <v>103</v>
      </c>
      <c r="K56" s="53">
        <v>26</v>
      </c>
      <c r="L56" s="56">
        <v>26</v>
      </c>
      <c r="M56" s="53">
        <v>26</v>
      </c>
      <c r="N56" s="53">
        <v>25</v>
      </c>
      <c r="O56" s="53">
        <v>26</v>
      </c>
      <c r="P56" s="109">
        <f>SUM(K56:O56)</f>
        <v>129</v>
      </c>
      <c r="Q56" s="53">
        <v>26</v>
      </c>
      <c r="R56" s="53">
        <v>26</v>
      </c>
      <c r="S56" s="53">
        <v>26</v>
      </c>
      <c r="T56" s="53">
        <v>26</v>
      </c>
      <c r="U56" s="62">
        <v>26</v>
      </c>
      <c r="V56" s="109">
        <f>SUM(Q56:U56)</f>
        <v>130</v>
      </c>
      <c r="W56" s="53">
        <v>26</v>
      </c>
      <c r="X56" s="53">
        <v>26</v>
      </c>
      <c r="Y56" s="53">
        <v>25</v>
      </c>
      <c r="Z56" s="53">
        <v>25</v>
      </c>
      <c r="AA56" s="53">
        <v>25</v>
      </c>
      <c r="AB56" s="109">
        <f>SUM(W56:AA56)</f>
        <v>127</v>
      </c>
      <c r="AC56" s="53">
        <v>120</v>
      </c>
      <c r="AD56" s="53">
        <v>111</v>
      </c>
      <c r="AE56" s="53">
        <v>102</v>
      </c>
      <c r="AF56" s="53">
        <v>89</v>
      </c>
      <c r="AG56" s="53">
        <v>78</v>
      </c>
      <c r="AH56" s="53">
        <v>67</v>
      </c>
      <c r="AI56" s="53">
        <v>55</v>
      </c>
      <c r="AJ56" s="53">
        <v>45</v>
      </c>
      <c r="AK56" s="109">
        <f>SUM(AC56:AJ56)</f>
        <v>667</v>
      </c>
      <c r="AL56" s="53">
        <v>35</v>
      </c>
      <c r="AM56" s="53">
        <v>27</v>
      </c>
      <c r="AN56" s="53">
        <v>21</v>
      </c>
      <c r="AO56" s="53">
        <v>15</v>
      </c>
      <c r="AP56" s="53">
        <v>13</v>
      </c>
      <c r="AQ56" s="109">
        <f>SUM(AL56:AP56)</f>
        <v>111</v>
      </c>
      <c r="AR56" s="53">
        <v>348</v>
      </c>
      <c r="AS56" s="53">
        <v>31</v>
      </c>
      <c r="AT56" s="53"/>
    </row>
    <row r="57" spans="1:46" ht="15.75" thickBot="1">
      <c r="A57" s="96" t="s">
        <v>58</v>
      </c>
      <c r="B57" s="111">
        <f>SUM(E57+J57+P57+V57+AB57+AK57+AQ57)</f>
        <v>2534</v>
      </c>
      <c r="C57" s="74">
        <v>4</v>
      </c>
      <c r="D57" s="74">
        <v>47</v>
      </c>
      <c r="E57" s="109">
        <f>SUM(C57:D57)</f>
        <v>51</v>
      </c>
      <c r="F57" s="68">
        <v>50</v>
      </c>
      <c r="G57" s="68">
        <v>51</v>
      </c>
      <c r="H57" s="68">
        <v>51</v>
      </c>
      <c r="I57" s="68">
        <v>51</v>
      </c>
      <c r="J57" s="109">
        <f>SUM(F57:I57)</f>
        <v>203</v>
      </c>
      <c r="K57" s="68">
        <v>51</v>
      </c>
      <c r="L57" s="75">
        <v>51</v>
      </c>
      <c r="M57" s="68">
        <v>50</v>
      </c>
      <c r="N57" s="68">
        <v>50</v>
      </c>
      <c r="O57" s="68">
        <v>50</v>
      </c>
      <c r="P57" s="109">
        <f>SUM(K57:O57)</f>
        <v>252</v>
      </c>
      <c r="Q57" s="68">
        <v>50</v>
      </c>
      <c r="R57" s="68">
        <v>50</v>
      </c>
      <c r="S57" s="68">
        <v>50</v>
      </c>
      <c r="T57" s="68">
        <v>51</v>
      </c>
      <c r="U57" s="68">
        <v>51</v>
      </c>
      <c r="V57" s="109">
        <f>SUM(Q57:U57)</f>
        <v>252</v>
      </c>
      <c r="W57" s="68">
        <v>50</v>
      </c>
      <c r="X57" s="68">
        <v>50</v>
      </c>
      <c r="Y57" s="68">
        <v>50</v>
      </c>
      <c r="Z57" s="68">
        <v>50</v>
      </c>
      <c r="AA57" s="68">
        <v>49</v>
      </c>
      <c r="AB57" s="109">
        <f>SUM(W57:AA57)</f>
        <v>249</v>
      </c>
      <c r="AC57" s="68">
        <v>235</v>
      </c>
      <c r="AD57" s="68">
        <v>218</v>
      </c>
      <c r="AE57" s="68">
        <v>200</v>
      </c>
      <c r="AF57" s="68">
        <v>175</v>
      </c>
      <c r="AG57" s="68">
        <v>153</v>
      </c>
      <c r="AH57" s="68">
        <v>133</v>
      </c>
      <c r="AI57" s="68">
        <v>108</v>
      </c>
      <c r="AJ57" s="68">
        <v>88</v>
      </c>
      <c r="AK57" s="109">
        <f>SUM(AC57:AJ57)</f>
        <v>1310</v>
      </c>
      <c r="AL57" s="68">
        <v>69</v>
      </c>
      <c r="AM57" s="68">
        <v>54</v>
      </c>
      <c r="AN57" s="68">
        <v>41</v>
      </c>
      <c r="AO57" s="68">
        <v>29</v>
      </c>
      <c r="AP57" s="68">
        <v>24</v>
      </c>
      <c r="AQ57" s="109">
        <f>SUM(AL57:AP57)</f>
        <v>217</v>
      </c>
      <c r="AR57" s="68">
        <v>683</v>
      </c>
      <c r="AS57" s="68">
        <v>62</v>
      </c>
      <c r="AT57" s="68"/>
    </row>
    <row r="58" spans="1:46" ht="6.75" customHeight="1" thickBot="1">
      <c r="A58" s="71"/>
      <c r="B58" s="76"/>
      <c r="C58" s="54"/>
      <c r="D58" s="54"/>
      <c r="E58" s="54"/>
      <c r="F58" s="53"/>
      <c r="G58" s="53"/>
      <c r="H58" s="53"/>
      <c r="I58" s="53"/>
      <c r="J58" s="68"/>
      <c r="K58" s="68"/>
      <c r="L58" s="75"/>
      <c r="M58" s="77"/>
      <c r="N58" s="77"/>
      <c r="O58" s="77"/>
      <c r="P58" s="54"/>
      <c r="Q58" s="68"/>
      <c r="R58" s="68"/>
      <c r="S58" s="68"/>
      <c r="T58" s="68"/>
      <c r="U58" s="7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78"/>
    </row>
    <row r="59" spans="1:193" s="80" customFormat="1" ht="15.75" thickBot="1">
      <c r="A59" s="1" t="s">
        <v>62</v>
      </c>
      <c r="B59" s="114">
        <f>SUM(E59+J59+P59+V59+AB59+AK59+AQ59)</f>
        <v>4771</v>
      </c>
      <c r="C59" s="29">
        <f>SUM(C60:C62)</f>
        <v>8</v>
      </c>
      <c r="D59" s="29">
        <f>SUM(D60:D62)</f>
        <v>87</v>
      </c>
      <c r="E59" s="113">
        <f>SUM(C59:D59)</f>
        <v>95</v>
      </c>
      <c r="F59" s="29">
        <f>SUM(F60:F62)</f>
        <v>96</v>
      </c>
      <c r="G59" s="29">
        <f>SUM(G60:G62)</f>
        <v>96</v>
      </c>
      <c r="H59" s="29">
        <f>SUM(H60:H62)</f>
        <v>96</v>
      </c>
      <c r="I59" s="29">
        <f>SUM(I60:I62)</f>
        <v>96</v>
      </c>
      <c r="J59" s="113">
        <f>SUM(F59:I59)</f>
        <v>384</v>
      </c>
      <c r="K59" s="29">
        <f>SUM(K60:K62)</f>
        <v>95</v>
      </c>
      <c r="L59" s="29">
        <f>SUM(L60:L62)</f>
        <v>95</v>
      </c>
      <c r="M59" s="29">
        <f>SUM(M60:M62)</f>
        <v>95</v>
      </c>
      <c r="N59" s="29">
        <f>SUM(N60:N62)</f>
        <v>95</v>
      </c>
      <c r="O59" s="29">
        <f>SUM(O60:O62)</f>
        <v>95</v>
      </c>
      <c r="P59" s="113">
        <f>SUM(K59:O59)</f>
        <v>475</v>
      </c>
      <c r="Q59" s="29">
        <f>SUM(Q60:Q62)</f>
        <v>95</v>
      </c>
      <c r="R59" s="29">
        <f>SUM(R60:R62)</f>
        <v>95</v>
      </c>
      <c r="S59" s="29">
        <f>SUM(S60:S62)</f>
        <v>95</v>
      </c>
      <c r="T59" s="29">
        <f>SUM(T60:T62)</f>
        <v>95</v>
      </c>
      <c r="U59" s="29">
        <f>SUM(U60:U62)</f>
        <v>95</v>
      </c>
      <c r="V59" s="113">
        <f>SUM(Q59:U59)</f>
        <v>475</v>
      </c>
      <c r="W59" s="29">
        <f>SUM(W60:W62)</f>
        <v>94</v>
      </c>
      <c r="X59" s="29">
        <f>SUM(X60:X62)</f>
        <v>94</v>
      </c>
      <c r="Y59" s="29">
        <f>SUM(Y60:Y62)</f>
        <v>94</v>
      </c>
      <c r="Z59" s="29">
        <f>SUM(Z60:Z62)</f>
        <v>93</v>
      </c>
      <c r="AA59" s="29">
        <f>SUM(AA60:AA62)</f>
        <v>92</v>
      </c>
      <c r="AB59" s="113">
        <f>SUM(W59:AA59)</f>
        <v>467</v>
      </c>
      <c r="AC59" s="29">
        <f>SUM(AC60:AC62)</f>
        <v>442</v>
      </c>
      <c r="AD59" s="29">
        <f>SUM(AD60:AD62)</f>
        <v>410</v>
      </c>
      <c r="AE59" s="29">
        <f aca="true" t="shared" si="18" ref="AE59:AJ59">SUM(AE60:AE62)</f>
        <v>376</v>
      </c>
      <c r="AF59" s="29">
        <f t="shared" si="18"/>
        <v>330</v>
      </c>
      <c r="AG59" s="29">
        <f t="shared" si="18"/>
        <v>288</v>
      </c>
      <c r="AH59" s="29">
        <f t="shared" si="18"/>
        <v>249</v>
      </c>
      <c r="AI59" s="29">
        <f t="shared" si="18"/>
        <v>204</v>
      </c>
      <c r="AJ59" s="29">
        <f t="shared" si="18"/>
        <v>166</v>
      </c>
      <c r="AK59" s="113">
        <f>SUM(AC59:AJ59)</f>
        <v>2465</v>
      </c>
      <c r="AL59" s="29">
        <f>SUM(AL60:AL62)</f>
        <v>130</v>
      </c>
      <c r="AM59" s="29">
        <f>SUM(AM60:AM62)</f>
        <v>101</v>
      </c>
      <c r="AN59" s="29">
        <f>SUM(AN60:AN62)</f>
        <v>78</v>
      </c>
      <c r="AO59" s="29">
        <f>SUM(AO60:AO62)</f>
        <v>54</v>
      </c>
      <c r="AP59" s="29">
        <f>SUM(AP60:AP62)</f>
        <v>47</v>
      </c>
      <c r="AQ59" s="113">
        <f>SUM(AL59:AP59)</f>
        <v>410</v>
      </c>
      <c r="AR59" s="29">
        <f>SUM(AR60:AR62)</f>
        <v>1160</v>
      </c>
      <c r="AS59" s="29">
        <f>SUM(AS60:AS62)</f>
        <v>103</v>
      </c>
      <c r="AT59" s="33"/>
      <c r="AU59" s="79"/>
      <c r="AV59" s="79"/>
      <c r="AW59" s="79"/>
      <c r="AX59" s="79"/>
      <c r="AY59" s="79"/>
      <c r="AZ59" s="79"/>
      <c r="BA59" s="79"/>
      <c r="BB59" s="79"/>
      <c r="BC59" s="79"/>
      <c r="BD59" s="79"/>
      <c r="BE59" s="79"/>
      <c r="BF59" s="79"/>
      <c r="BG59" s="79"/>
      <c r="BH59" s="79"/>
      <c r="BI59" s="79"/>
      <c r="BJ59" s="79"/>
      <c r="BK59" s="79"/>
      <c r="BL59" s="79"/>
      <c r="BM59" s="79"/>
      <c r="BN59" s="79"/>
      <c r="BO59" s="79"/>
      <c r="BP59" s="79"/>
      <c r="BQ59" s="79"/>
      <c r="BR59" s="79"/>
      <c r="BS59" s="79"/>
      <c r="BT59" s="79"/>
      <c r="BU59" s="79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79"/>
      <c r="CT59" s="79"/>
      <c r="CU59" s="79"/>
      <c r="CV59" s="79"/>
      <c r="CW59" s="79"/>
      <c r="CX59" s="79"/>
      <c r="CY59" s="79"/>
      <c r="CZ59" s="79"/>
      <c r="DA59" s="79"/>
      <c r="DB59" s="79"/>
      <c r="DC59" s="79"/>
      <c r="DD59" s="79"/>
      <c r="DE59" s="79"/>
      <c r="DF59" s="79"/>
      <c r="DG59" s="79"/>
      <c r="DH59" s="79"/>
      <c r="DI59" s="79"/>
      <c r="DJ59" s="79"/>
      <c r="DK59" s="79"/>
      <c r="DL59" s="79"/>
      <c r="DM59" s="79"/>
      <c r="DN59" s="79"/>
      <c r="DO59" s="79"/>
      <c r="DP59" s="79"/>
      <c r="DQ59" s="79"/>
      <c r="DR59" s="79"/>
      <c r="DS59" s="79"/>
      <c r="DT59" s="79"/>
      <c r="DU59" s="79"/>
      <c r="DV59" s="79"/>
      <c r="DW59" s="79"/>
      <c r="DX59" s="79"/>
      <c r="DY59" s="79"/>
      <c r="DZ59" s="79"/>
      <c r="EA59" s="79"/>
      <c r="EB59" s="79"/>
      <c r="EC59" s="79"/>
      <c r="ED59" s="79"/>
      <c r="EE59" s="79"/>
      <c r="EF59" s="79"/>
      <c r="EG59" s="79"/>
      <c r="EH59" s="79"/>
      <c r="EI59" s="79"/>
      <c r="EJ59" s="79"/>
      <c r="EK59" s="79"/>
      <c r="EL59" s="79"/>
      <c r="EM59" s="79"/>
      <c r="EN59" s="79"/>
      <c r="EO59" s="79"/>
      <c r="EP59" s="79"/>
      <c r="EQ59" s="79"/>
      <c r="ER59" s="79"/>
      <c r="ES59" s="79"/>
      <c r="ET59" s="79"/>
      <c r="EU59" s="79"/>
      <c r="EV59" s="79"/>
      <c r="EW59" s="79"/>
      <c r="EX59" s="79"/>
      <c r="EY59" s="79"/>
      <c r="EZ59" s="79"/>
      <c r="FA59" s="79"/>
      <c r="FB59" s="79"/>
      <c r="FC59" s="79"/>
      <c r="FD59" s="79"/>
      <c r="FE59" s="79"/>
      <c r="FF59" s="79"/>
      <c r="FG59" s="79"/>
      <c r="FH59" s="79"/>
      <c r="FI59" s="79"/>
      <c r="FJ59" s="79"/>
      <c r="FK59" s="79"/>
      <c r="FL59" s="79"/>
      <c r="FM59" s="79"/>
      <c r="FN59" s="79"/>
      <c r="FO59" s="79"/>
      <c r="FP59" s="79"/>
      <c r="FQ59" s="79"/>
      <c r="FR59" s="79"/>
      <c r="FS59" s="79"/>
      <c r="FT59" s="79"/>
      <c r="FU59" s="79"/>
      <c r="FV59" s="79"/>
      <c r="FW59" s="79"/>
      <c r="FX59" s="79"/>
      <c r="FY59" s="79"/>
      <c r="FZ59" s="79"/>
      <c r="GA59" s="79"/>
      <c r="GB59" s="79"/>
      <c r="GC59" s="79"/>
      <c r="GD59" s="79"/>
      <c r="GE59" s="79"/>
      <c r="GF59" s="79"/>
      <c r="GG59" s="79"/>
      <c r="GH59" s="79"/>
      <c r="GI59" s="79"/>
      <c r="GJ59" s="79"/>
      <c r="GK59" s="79"/>
    </row>
    <row r="60" spans="1:46" ht="15">
      <c r="A60" s="95" t="s">
        <v>59</v>
      </c>
      <c r="B60" s="110">
        <f>SUM(E60+J60+P60+V60+AB60+AK60+AQ60)</f>
        <v>3856</v>
      </c>
      <c r="C60" s="54">
        <v>6</v>
      </c>
      <c r="D60" s="54">
        <v>70</v>
      </c>
      <c r="E60" s="109">
        <f>SUM(C60:D60)</f>
        <v>76</v>
      </c>
      <c r="F60" s="53">
        <v>78</v>
      </c>
      <c r="G60" s="53">
        <v>78</v>
      </c>
      <c r="H60" s="53">
        <v>78</v>
      </c>
      <c r="I60" s="53">
        <v>78</v>
      </c>
      <c r="J60" s="109">
        <f>SUM(F60:I60)</f>
        <v>312</v>
      </c>
      <c r="K60" s="53">
        <v>76</v>
      </c>
      <c r="L60" s="56">
        <v>77</v>
      </c>
      <c r="M60" s="53">
        <v>77</v>
      </c>
      <c r="N60" s="53">
        <v>77</v>
      </c>
      <c r="O60" s="53">
        <v>76</v>
      </c>
      <c r="P60" s="109">
        <f>SUM(K60:O60)</f>
        <v>383</v>
      </c>
      <c r="Q60" s="53">
        <v>76</v>
      </c>
      <c r="R60" s="53">
        <v>77</v>
      </c>
      <c r="S60" s="53">
        <v>77</v>
      </c>
      <c r="T60" s="53">
        <v>76</v>
      </c>
      <c r="U60" s="62">
        <v>77</v>
      </c>
      <c r="V60" s="109">
        <f>SUM(Q60:U60)</f>
        <v>383</v>
      </c>
      <c r="W60" s="53">
        <v>76</v>
      </c>
      <c r="X60" s="53">
        <v>76</v>
      </c>
      <c r="Y60" s="53">
        <v>76</v>
      </c>
      <c r="Z60" s="53">
        <v>76</v>
      </c>
      <c r="AA60" s="53">
        <v>75</v>
      </c>
      <c r="AB60" s="109">
        <f>SUM(W60:AA60)</f>
        <v>379</v>
      </c>
      <c r="AC60" s="53">
        <v>357</v>
      </c>
      <c r="AD60" s="53">
        <v>331</v>
      </c>
      <c r="AE60" s="53">
        <v>304</v>
      </c>
      <c r="AF60" s="53">
        <v>267</v>
      </c>
      <c r="AG60" s="53">
        <v>233</v>
      </c>
      <c r="AH60" s="53">
        <v>201</v>
      </c>
      <c r="AI60" s="53">
        <v>165</v>
      </c>
      <c r="AJ60" s="53">
        <v>134</v>
      </c>
      <c r="AK60" s="109">
        <f>SUM(AC60:AJ60)</f>
        <v>1992</v>
      </c>
      <c r="AL60" s="53">
        <v>104</v>
      </c>
      <c r="AM60" s="53">
        <v>82</v>
      </c>
      <c r="AN60" s="53">
        <v>63</v>
      </c>
      <c r="AO60" s="53">
        <v>44</v>
      </c>
      <c r="AP60" s="53">
        <v>38</v>
      </c>
      <c r="AQ60" s="109">
        <f>SUM(AL60:AP60)</f>
        <v>331</v>
      </c>
      <c r="AR60" s="53">
        <v>938</v>
      </c>
      <c r="AS60" s="53">
        <v>84</v>
      </c>
      <c r="AT60" s="53"/>
    </row>
    <row r="61" spans="1:46" ht="15">
      <c r="A61" s="95" t="s">
        <v>60</v>
      </c>
      <c r="B61" s="110">
        <f>SUM(E61+J61+P61+V61+AB61+AK61+AQ61)</f>
        <v>481</v>
      </c>
      <c r="C61" s="54">
        <v>1</v>
      </c>
      <c r="D61" s="54">
        <v>9</v>
      </c>
      <c r="E61" s="109">
        <f>SUM(C61:D61)</f>
        <v>10</v>
      </c>
      <c r="F61" s="53">
        <v>9</v>
      </c>
      <c r="G61" s="53">
        <v>9</v>
      </c>
      <c r="H61" s="53">
        <v>9</v>
      </c>
      <c r="I61" s="53">
        <v>10</v>
      </c>
      <c r="J61" s="109">
        <f>SUM(F61:I61)</f>
        <v>37</v>
      </c>
      <c r="K61" s="53">
        <v>10</v>
      </c>
      <c r="L61" s="56">
        <v>10</v>
      </c>
      <c r="M61" s="53">
        <v>10</v>
      </c>
      <c r="N61" s="53">
        <v>9</v>
      </c>
      <c r="O61" s="53">
        <v>10</v>
      </c>
      <c r="P61" s="109">
        <f>SUM(K61:O61)</f>
        <v>49</v>
      </c>
      <c r="Q61" s="53">
        <v>10</v>
      </c>
      <c r="R61" s="53">
        <v>10</v>
      </c>
      <c r="S61" s="53">
        <v>10</v>
      </c>
      <c r="T61" s="53">
        <v>10</v>
      </c>
      <c r="U61" s="62">
        <v>9</v>
      </c>
      <c r="V61" s="109">
        <f>SUM(Q61:U61)</f>
        <v>49</v>
      </c>
      <c r="W61" s="53">
        <v>9</v>
      </c>
      <c r="X61" s="53">
        <v>9</v>
      </c>
      <c r="Y61" s="53">
        <v>9</v>
      </c>
      <c r="Z61" s="53">
        <v>9</v>
      </c>
      <c r="AA61" s="53">
        <v>9</v>
      </c>
      <c r="AB61" s="109">
        <f>SUM(W61:AA61)</f>
        <v>45</v>
      </c>
      <c r="AC61" s="53">
        <v>45</v>
      </c>
      <c r="AD61" s="53">
        <v>42</v>
      </c>
      <c r="AE61" s="53">
        <v>38</v>
      </c>
      <c r="AF61" s="53">
        <v>33</v>
      </c>
      <c r="AG61" s="53">
        <v>29</v>
      </c>
      <c r="AH61" s="53">
        <v>25</v>
      </c>
      <c r="AI61" s="53">
        <v>20</v>
      </c>
      <c r="AJ61" s="53">
        <v>17</v>
      </c>
      <c r="AK61" s="109">
        <f>SUM(AC61:AJ61)</f>
        <v>249</v>
      </c>
      <c r="AL61" s="53">
        <v>14</v>
      </c>
      <c r="AM61" s="53">
        <v>10</v>
      </c>
      <c r="AN61" s="53">
        <v>8</v>
      </c>
      <c r="AO61" s="53">
        <v>5</v>
      </c>
      <c r="AP61" s="53">
        <v>5</v>
      </c>
      <c r="AQ61" s="109">
        <f>SUM(AL61:AP61)</f>
        <v>42</v>
      </c>
      <c r="AR61" s="53">
        <v>117</v>
      </c>
      <c r="AS61" s="53">
        <v>10</v>
      </c>
      <c r="AT61" s="53"/>
    </row>
    <row r="62" spans="1:46" ht="15">
      <c r="A62" s="95" t="s">
        <v>61</v>
      </c>
      <c r="B62" s="110">
        <f>SUM(E62+J62+P62+V62+AB62+AK62+AQ62)</f>
        <v>434</v>
      </c>
      <c r="C62" s="54">
        <v>1</v>
      </c>
      <c r="D62" s="54">
        <v>8</v>
      </c>
      <c r="E62" s="109">
        <f>SUM(C62:D62)</f>
        <v>9</v>
      </c>
      <c r="F62" s="53">
        <v>9</v>
      </c>
      <c r="G62" s="53">
        <v>9</v>
      </c>
      <c r="H62" s="53">
        <v>9</v>
      </c>
      <c r="I62" s="53">
        <v>8</v>
      </c>
      <c r="J62" s="109">
        <f>SUM(F62:I62)</f>
        <v>35</v>
      </c>
      <c r="K62" s="53">
        <v>9</v>
      </c>
      <c r="L62" s="56">
        <v>8</v>
      </c>
      <c r="M62" s="53">
        <v>8</v>
      </c>
      <c r="N62" s="53">
        <v>9</v>
      </c>
      <c r="O62" s="53">
        <v>9</v>
      </c>
      <c r="P62" s="109">
        <f>SUM(K62:O62)</f>
        <v>43</v>
      </c>
      <c r="Q62" s="53">
        <v>9</v>
      </c>
      <c r="R62" s="53">
        <v>8</v>
      </c>
      <c r="S62" s="53">
        <v>8</v>
      </c>
      <c r="T62" s="53">
        <v>9</v>
      </c>
      <c r="U62" s="62">
        <v>9</v>
      </c>
      <c r="V62" s="109">
        <f>SUM(Q62:U62)</f>
        <v>43</v>
      </c>
      <c r="W62" s="53">
        <v>9</v>
      </c>
      <c r="X62" s="53">
        <v>9</v>
      </c>
      <c r="Y62" s="53">
        <v>9</v>
      </c>
      <c r="Z62" s="53">
        <v>8</v>
      </c>
      <c r="AA62" s="53">
        <v>8</v>
      </c>
      <c r="AB62" s="109">
        <f>SUM(W62:AA62)</f>
        <v>43</v>
      </c>
      <c r="AC62" s="53">
        <v>40</v>
      </c>
      <c r="AD62" s="53">
        <v>37</v>
      </c>
      <c r="AE62" s="53">
        <v>34</v>
      </c>
      <c r="AF62" s="53">
        <v>30</v>
      </c>
      <c r="AG62" s="53">
        <v>26</v>
      </c>
      <c r="AH62" s="53">
        <v>23</v>
      </c>
      <c r="AI62" s="53">
        <v>19</v>
      </c>
      <c r="AJ62" s="53">
        <v>15</v>
      </c>
      <c r="AK62" s="109">
        <f>SUM(AC62:AJ62)</f>
        <v>224</v>
      </c>
      <c r="AL62" s="53">
        <v>12</v>
      </c>
      <c r="AM62" s="53">
        <v>9</v>
      </c>
      <c r="AN62" s="53">
        <v>7</v>
      </c>
      <c r="AO62" s="53">
        <v>5</v>
      </c>
      <c r="AP62" s="53">
        <v>4</v>
      </c>
      <c r="AQ62" s="109">
        <f>SUM(AL62:AP62)</f>
        <v>37</v>
      </c>
      <c r="AR62" s="53">
        <v>105</v>
      </c>
      <c r="AS62" s="53">
        <v>9</v>
      </c>
      <c r="AT62" s="53"/>
    </row>
    <row r="63" spans="1:46" s="61" customFormat="1" ht="10.5" customHeight="1" thickBot="1">
      <c r="A63" s="2"/>
      <c r="B63" s="81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</row>
    <row r="64" spans="1:46" ht="15.75" thickBot="1">
      <c r="A64" s="1" t="s">
        <v>27</v>
      </c>
      <c r="B64" s="33">
        <f>SUM(E64+J64+P64+V64+AB64+AK64+AQ64)</f>
        <v>2406</v>
      </c>
      <c r="C64" s="29">
        <f>SUM(C65:C67)</f>
        <v>4</v>
      </c>
      <c r="D64" s="29">
        <f>SUM(D65:D67)</f>
        <v>44</v>
      </c>
      <c r="E64" s="30">
        <f>SUM(C64:D64)</f>
        <v>48</v>
      </c>
      <c r="F64" s="29">
        <f>SUM(F65:F67)</f>
        <v>48</v>
      </c>
      <c r="G64" s="29">
        <f>SUM(G65:G67)</f>
        <v>48</v>
      </c>
      <c r="H64" s="29">
        <f>SUM(H65:H67)</f>
        <v>48</v>
      </c>
      <c r="I64" s="29">
        <f>SUM(I65:I67)</f>
        <v>48</v>
      </c>
      <c r="J64" s="30">
        <f>SUM(F64:I64)</f>
        <v>192</v>
      </c>
      <c r="K64" s="29">
        <f>SUM(K65:K67)</f>
        <v>48</v>
      </c>
      <c r="L64" s="29">
        <f>SUM(L65:L67)</f>
        <v>48</v>
      </c>
      <c r="M64" s="29">
        <f>SUM(M65:M67)</f>
        <v>48</v>
      </c>
      <c r="N64" s="29">
        <f>SUM(N65:N67)</f>
        <v>48</v>
      </c>
      <c r="O64" s="29">
        <f>SUM(O65:O67)</f>
        <v>48</v>
      </c>
      <c r="P64" s="30">
        <f>SUM(K64:O64)</f>
        <v>240</v>
      </c>
      <c r="Q64" s="29">
        <f>SUM(Q65:Q67)</f>
        <v>48</v>
      </c>
      <c r="R64" s="29">
        <f>SUM(R65:R67)</f>
        <v>48</v>
      </c>
      <c r="S64" s="29">
        <f>SUM(S65:S67)</f>
        <v>48</v>
      </c>
      <c r="T64" s="29">
        <f>SUM(T65:T67)</f>
        <v>47</v>
      </c>
      <c r="U64" s="29">
        <f>SUM(U65:U67)</f>
        <v>47</v>
      </c>
      <c r="V64" s="30">
        <f>SUM(Q64:U64)</f>
        <v>238</v>
      </c>
      <c r="W64" s="29">
        <f>SUM(W65:W67)</f>
        <v>48</v>
      </c>
      <c r="X64" s="29">
        <f>SUM(X65:X67)</f>
        <v>48</v>
      </c>
      <c r="Y64" s="29">
        <f>SUM(Y65:Y67)</f>
        <v>47</v>
      </c>
      <c r="Z64" s="29">
        <f>SUM(Z65:Z67)</f>
        <v>47</v>
      </c>
      <c r="AA64" s="29">
        <f>SUM(AA65:AA67)</f>
        <v>46</v>
      </c>
      <c r="AB64" s="30">
        <f>SUM(W64:AA64)</f>
        <v>236</v>
      </c>
      <c r="AC64" s="29">
        <f>SUM(AC65:AC67)</f>
        <v>223</v>
      </c>
      <c r="AD64" s="29">
        <f>SUM(AD65:AD67)</f>
        <v>207</v>
      </c>
      <c r="AE64" s="29">
        <f aca="true" t="shared" si="19" ref="AE64:AJ64">SUM(AE65:AE67)</f>
        <v>190</v>
      </c>
      <c r="AF64" s="29">
        <f t="shared" si="19"/>
        <v>166</v>
      </c>
      <c r="AG64" s="29">
        <f t="shared" si="19"/>
        <v>146</v>
      </c>
      <c r="AH64" s="29">
        <f t="shared" si="19"/>
        <v>126</v>
      </c>
      <c r="AI64" s="29">
        <f t="shared" si="19"/>
        <v>103</v>
      </c>
      <c r="AJ64" s="29">
        <f t="shared" si="19"/>
        <v>84</v>
      </c>
      <c r="AK64" s="30">
        <f>SUM(AC64:AJ64)</f>
        <v>1245</v>
      </c>
      <c r="AL64" s="29">
        <f>SUM(AL65:AL67)</f>
        <v>66</v>
      </c>
      <c r="AM64" s="29">
        <f>SUM(AM65:AM67)</f>
        <v>51</v>
      </c>
      <c r="AN64" s="29">
        <f>SUM(AN65:AN67)</f>
        <v>39</v>
      </c>
      <c r="AO64" s="29">
        <f>SUM(AO65:AO67)</f>
        <v>27</v>
      </c>
      <c r="AP64" s="29">
        <f>SUM(AP65:AP67)</f>
        <v>24</v>
      </c>
      <c r="AQ64" s="30">
        <f>SUM(AL64:AP64)</f>
        <v>207</v>
      </c>
      <c r="AR64" s="29">
        <f>SUM(AR65:AR67)</f>
        <v>647</v>
      </c>
      <c r="AS64" s="29">
        <f>SUM(AS65:AS67)</f>
        <v>58</v>
      </c>
      <c r="AT64" s="29"/>
    </row>
    <row r="65" spans="1:46" ht="15">
      <c r="A65" s="94" t="s">
        <v>28</v>
      </c>
      <c r="B65" s="110">
        <f>SUM(E65+J65+P65+V65+AB65+AK65+AQ65)</f>
        <v>1154</v>
      </c>
      <c r="C65" s="54">
        <v>2</v>
      </c>
      <c r="D65" s="54">
        <v>21</v>
      </c>
      <c r="E65" s="109">
        <f>SUM(C65:D65)</f>
        <v>23</v>
      </c>
      <c r="F65" s="53">
        <v>23</v>
      </c>
      <c r="G65" s="53">
        <v>23</v>
      </c>
      <c r="H65" s="53">
        <v>23</v>
      </c>
      <c r="I65" s="53">
        <v>23</v>
      </c>
      <c r="J65" s="109">
        <f>SUM(F65:I65)</f>
        <v>92</v>
      </c>
      <c r="K65" s="53">
        <v>23</v>
      </c>
      <c r="L65" s="56">
        <v>23</v>
      </c>
      <c r="M65" s="53">
        <v>23</v>
      </c>
      <c r="N65" s="53">
        <v>23</v>
      </c>
      <c r="O65" s="53">
        <v>23</v>
      </c>
      <c r="P65" s="109">
        <f>SUM(K65:O65)</f>
        <v>115</v>
      </c>
      <c r="Q65" s="53">
        <v>23</v>
      </c>
      <c r="R65" s="53">
        <v>23</v>
      </c>
      <c r="S65" s="53">
        <v>23</v>
      </c>
      <c r="T65" s="53">
        <v>22</v>
      </c>
      <c r="U65" s="62">
        <v>23</v>
      </c>
      <c r="V65" s="109">
        <f>SUM(Q65:U65)</f>
        <v>114</v>
      </c>
      <c r="W65" s="53">
        <v>23</v>
      </c>
      <c r="X65" s="53">
        <v>23</v>
      </c>
      <c r="Y65" s="53">
        <v>23</v>
      </c>
      <c r="Z65" s="53">
        <v>23</v>
      </c>
      <c r="AA65" s="53">
        <v>22</v>
      </c>
      <c r="AB65" s="109">
        <f>SUM(W65:AA65)</f>
        <v>114</v>
      </c>
      <c r="AC65" s="57">
        <v>107</v>
      </c>
      <c r="AD65" s="53">
        <v>99</v>
      </c>
      <c r="AE65" s="53">
        <v>91</v>
      </c>
      <c r="AF65" s="53">
        <v>80</v>
      </c>
      <c r="AG65" s="53">
        <v>70</v>
      </c>
      <c r="AH65" s="57">
        <v>60</v>
      </c>
      <c r="AI65" s="53">
        <v>49</v>
      </c>
      <c r="AJ65" s="53">
        <v>40</v>
      </c>
      <c r="AK65" s="109">
        <f>SUM(AC65:AJ65)</f>
        <v>596</v>
      </c>
      <c r="AL65" s="53">
        <v>32</v>
      </c>
      <c r="AM65" s="53">
        <v>24</v>
      </c>
      <c r="AN65" s="53">
        <v>19</v>
      </c>
      <c r="AO65" s="53">
        <v>13</v>
      </c>
      <c r="AP65" s="53">
        <v>12</v>
      </c>
      <c r="AQ65" s="109">
        <f>SUM(AL65:AP65)</f>
        <v>100</v>
      </c>
      <c r="AR65" s="53">
        <v>312</v>
      </c>
      <c r="AS65" s="53">
        <v>28</v>
      </c>
      <c r="AT65" s="53"/>
    </row>
    <row r="66" spans="1:46" ht="15">
      <c r="A66" s="94" t="s">
        <v>29</v>
      </c>
      <c r="B66" s="110">
        <f>SUM(E66+J66+P66+V66+AB66+AK66+AQ66)</f>
        <v>651</v>
      </c>
      <c r="C66" s="54">
        <v>1</v>
      </c>
      <c r="D66" s="54">
        <v>12</v>
      </c>
      <c r="E66" s="109">
        <f>SUM(C66:D66)</f>
        <v>13</v>
      </c>
      <c r="F66" s="53">
        <v>13</v>
      </c>
      <c r="G66" s="53">
        <v>13</v>
      </c>
      <c r="H66" s="53">
        <v>13</v>
      </c>
      <c r="I66" s="53">
        <v>13</v>
      </c>
      <c r="J66" s="109">
        <f>SUM(F66:I66)</f>
        <v>52</v>
      </c>
      <c r="K66" s="53">
        <v>13</v>
      </c>
      <c r="L66" s="56">
        <v>13</v>
      </c>
      <c r="M66" s="53">
        <v>13</v>
      </c>
      <c r="N66" s="53">
        <v>13</v>
      </c>
      <c r="O66" s="53">
        <v>13</v>
      </c>
      <c r="P66" s="109">
        <f>SUM(K66:O66)</f>
        <v>65</v>
      </c>
      <c r="Q66" s="53">
        <v>13</v>
      </c>
      <c r="R66" s="53">
        <v>13</v>
      </c>
      <c r="S66" s="53">
        <v>13</v>
      </c>
      <c r="T66" s="53">
        <v>13</v>
      </c>
      <c r="U66" s="62">
        <v>13</v>
      </c>
      <c r="V66" s="109">
        <f>SUM(Q66:U66)</f>
        <v>65</v>
      </c>
      <c r="W66" s="53">
        <v>13</v>
      </c>
      <c r="X66" s="53">
        <v>13</v>
      </c>
      <c r="Y66" s="53">
        <v>12</v>
      </c>
      <c r="Z66" s="53">
        <v>12</v>
      </c>
      <c r="AA66" s="53">
        <v>13</v>
      </c>
      <c r="AB66" s="109">
        <f>SUM(W66:AA66)</f>
        <v>63</v>
      </c>
      <c r="AC66" s="57">
        <v>60</v>
      </c>
      <c r="AD66" s="53">
        <v>56</v>
      </c>
      <c r="AE66" s="53">
        <v>51</v>
      </c>
      <c r="AF66" s="53">
        <v>45</v>
      </c>
      <c r="AG66" s="53">
        <v>40</v>
      </c>
      <c r="AH66" s="57">
        <v>34</v>
      </c>
      <c r="AI66" s="53">
        <v>28</v>
      </c>
      <c r="AJ66" s="53">
        <v>23</v>
      </c>
      <c r="AK66" s="109">
        <f>SUM(AC66:AJ66)</f>
        <v>337</v>
      </c>
      <c r="AL66" s="53">
        <v>18</v>
      </c>
      <c r="AM66" s="53">
        <v>14</v>
      </c>
      <c r="AN66" s="53">
        <v>11</v>
      </c>
      <c r="AO66" s="53">
        <v>7</v>
      </c>
      <c r="AP66" s="53">
        <v>6</v>
      </c>
      <c r="AQ66" s="109">
        <f>SUM(AL66:AP66)</f>
        <v>56</v>
      </c>
      <c r="AR66" s="53">
        <v>174</v>
      </c>
      <c r="AS66" s="53">
        <v>16</v>
      </c>
      <c r="AT66" s="53"/>
    </row>
    <row r="67" spans="1:46" ht="15">
      <c r="A67" s="94" t="s">
        <v>30</v>
      </c>
      <c r="B67" s="110">
        <f>SUM(E67+J67+P67+V67+AB67+AK67+AQ67)</f>
        <v>601</v>
      </c>
      <c r="C67" s="54">
        <v>1</v>
      </c>
      <c r="D67" s="54">
        <v>11</v>
      </c>
      <c r="E67" s="109">
        <f>SUM(C67:D67)</f>
        <v>12</v>
      </c>
      <c r="F67" s="53">
        <v>12</v>
      </c>
      <c r="G67" s="53">
        <v>12</v>
      </c>
      <c r="H67" s="53">
        <v>12</v>
      </c>
      <c r="I67" s="53">
        <v>12</v>
      </c>
      <c r="J67" s="109">
        <f>SUM(F67:I67)</f>
        <v>48</v>
      </c>
      <c r="K67" s="53">
        <v>12</v>
      </c>
      <c r="L67" s="56">
        <v>12</v>
      </c>
      <c r="M67" s="53">
        <v>12</v>
      </c>
      <c r="N67" s="53">
        <v>12</v>
      </c>
      <c r="O67" s="53">
        <v>12</v>
      </c>
      <c r="P67" s="109">
        <f>SUM(K67:O67)</f>
        <v>60</v>
      </c>
      <c r="Q67" s="53">
        <v>12</v>
      </c>
      <c r="R67" s="53">
        <v>12</v>
      </c>
      <c r="S67" s="53">
        <v>12</v>
      </c>
      <c r="T67" s="53">
        <v>12</v>
      </c>
      <c r="U67" s="62">
        <v>11</v>
      </c>
      <c r="V67" s="109">
        <f>SUM(Q67:U67)</f>
        <v>59</v>
      </c>
      <c r="W67" s="53">
        <v>12</v>
      </c>
      <c r="X67" s="53">
        <v>12</v>
      </c>
      <c r="Y67" s="53">
        <v>12</v>
      </c>
      <c r="Z67" s="53">
        <v>12</v>
      </c>
      <c r="AA67" s="53">
        <v>11</v>
      </c>
      <c r="AB67" s="109">
        <f>SUM(W67:AA67)</f>
        <v>59</v>
      </c>
      <c r="AC67" s="57">
        <v>56</v>
      </c>
      <c r="AD67" s="53">
        <v>52</v>
      </c>
      <c r="AE67" s="53">
        <v>48</v>
      </c>
      <c r="AF67" s="53">
        <v>41</v>
      </c>
      <c r="AG67" s="53">
        <v>36</v>
      </c>
      <c r="AH67" s="57">
        <v>32</v>
      </c>
      <c r="AI67" s="53">
        <v>26</v>
      </c>
      <c r="AJ67" s="53">
        <v>21</v>
      </c>
      <c r="AK67" s="109">
        <f>SUM(AC67:AJ67)</f>
        <v>312</v>
      </c>
      <c r="AL67" s="57">
        <v>16</v>
      </c>
      <c r="AM67" s="53">
        <v>13</v>
      </c>
      <c r="AN67" s="53">
        <v>9</v>
      </c>
      <c r="AO67" s="53">
        <v>7</v>
      </c>
      <c r="AP67" s="53">
        <v>6</v>
      </c>
      <c r="AQ67" s="109">
        <f>SUM(AL67:AP67)</f>
        <v>51</v>
      </c>
      <c r="AR67" s="53">
        <v>161</v>
      </c>
      <c r="AS67" s="53">
        <v>14</v>
      </c>
      <c r="AT67" s="53"/>
    </row>
    <row r="68" spans="1:46" ht="6.75" customHeight="1" thickBot="1">
      <c r="A68" s="71"/>
      <c r="B68" s="53"/>
      <c r="C68" s="53"/>
      <c r="D68" s="53"/>
      <c r="E68" s="58"/>
      <c r="F68" s="53"/>
      <c r="G68" s="53"/>
      <c r="H68" s="53"/>
      <c r="I68" s="53"/>
      <c r="J68" s="58"/>
      <c r="K68" s="53"/>
      <c r="L68" s="53"/>
      <c r="M68" s="53"/>
      <c r="N68" s="53"/>
      <c r="O68" s="53"/>
      <c r="P68" s="58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</row>
    <row r="69" spans="1:46" ht="15.75" thickBot="1">
      <c r="A69" s="1" t="s">
        <v>31</v>
      </c>
      <c r="B69" s="119">
        <f>SUM(E69+J69+P69+V69+AB69+AK69+AQ69)</f>
        <v>43662</v>
      </c>
      <c r="C69" s="120">
        <f>SUM(C71++C74+C77+C84)</f>
        <v>70</v>
      </c>
      <c r="D69" s="120">
        <f>SUM(D71+D74+D77+D84)</f>
        <v>804</v>
      </c>
      <c r="E69" s="117">
        <f>SUM(C69:D69)</f>
        <v>874</v>
      </c>
      <c r="F69" s="120">
        <f>SUM(F71+F74+F77+F84)</f>
        <v>874</v>
      </c>
      <c r="G69" s="120">
        <f>SUM(G71+G74+G77+G84)</f>
        <v>876</v>
      </c>
      <c r="H69" s="120">
        <f>SUM(H71+H74+H77+H84)</f>
        <v>876</v>
      </c>
      <c r="I69" s="120">
        <f>SUM(I71+I74+I77+I84)</f>
        <v>876</v>
      </c>
      <c r="J69" s="117">
        <f>SUM(F69:I69)</f>
        <v>3502</v>
      </c>
      <c r="K69" s="120">
        <f>SUM(K71+K74+K77+K84)</f>
        <v>871</v>
      </c>
      <c r="L69" s="120">
        <f>SUM(L71+L74+L77+L84)</f>
        <v>870</v>
      </c>
      <c r="M69" s="120">
        <f>SUM(M71+M74+M77+M84)</f>
        <v>869</v>
      </c>
      <c r="N69" s="120">
        <f>SUM(N71+N74+N77+N84)</f>
        <v>869</v>
      </c>
      <c r="O69" s="120">
        <f>SUM(O71+O74+O77+O84)</f>
        <v>868</v>
      </c>
      <c r="P69" s="117">
        <f>SUM(K69:O69)</f>
        <v>4347</v>
      </c>
      <c r="Q69" s="120">
        <f>SUM(Q71+Q74+Q77+Q84)</f>
        <v>867</v>
      </c>
      <c r="R69" s="121">
        <f>SUM(R71+R74+R77+R84)</f>
        <v>866</v>
      </c>
      <c r="S69" s="120">
        <f>SUM(S71+S74+S77+S84)</f>
        <v>866</v>
      </c>
      <c r="T69" s="120">
        <f>SUM(T71+T74+T77+T84)</f>
        <v>865</v>
      </c>
      <c r="U69" s="120">
        <f>SUM(U71+U74+U77+U84)</f>
        <v>865</v>
      </c>
      <c r="V69" s="117">
        <f>SUM(Q69:U69)</f>
        <v>4329</v>
      </c>
      <c r="W69" s="120">
        <f>SUM(W71+W74+W77+W84)</f>
        <v>864</v>
      </c>
      <c r="X69" s="120">
        <f>SUM(X71+X74+X77+X84)</f>
        <v>863</v>
      </c>
      <c r="Y69" s="120">
        <f>SUM(Y71+Y74+Y77+Y84)</f>
        <v>859</v>
      </c>
      <c r="Z69" s="120">
        <f>SUM(Z71+Z74+Z77+Z84)</f>
        <v>853</v>
      </c>
      <c r="AA69" s="120">
        <f>SUM(AA71+AA74+AA77+AA84)</f>
        <v>843</v>
      </c>
      <c r="AB69" s="117">
        <f>SUM(W69:AA69)</f>
        <v>4282</v>
      </c>
      <c r="AC69" s="120">
        <f aca="true" t="shared" si="20" ref="AC69:AJ69">SUM(AC71+AC74+AC77+AC84)</f>
        <v>4048</v>
      </c>
      <c r="AD69" s="120">
        <f t="shared" si="20"/>
        <v>3756</v>
      </c>
      <c r="AE69" s="120">
        <f t="shared" si="20"/>
        <v>3443</v>
      </c>
      <c r="AF69" s="120">
        <f t="shared" si="20"/>
        <v>3019</v>
      </c>
      <c r="AG69" s="120">
        <f t="shared" si="20"/>
        <v>2640</v>
      </c>
      <c r="AH69" s="120">
        <f t="shared" si="20"/>
        <v>2284</v>
      </c>
      <c r="AI69" s="120">
        <f t="shared" si="20"/>
        <v>1867</v>
      </c>
      <c r="AJ69" s="120">
        <f t="shared" si="20"/>
        <v>1523</v>
      </c>
      <c r="AK69" s="117">
        <f>SUM(AC69:AJ69)</f>
        <v>22580</v>
      </c>
      <c r="AL69" s="120">
        <f>SUM(AL71+AL74+AL77+AL84)</f>
        <v>1191</v>
      </c>
      <c r="AM69" s="120">
        <f>SUM(AM71+AM74+AM77+AM84)</f>
        <v>922</v>
      </c>
      <c r="AN69" s="120">
        <f>SUM(AN71+AN74+AN77+AN84)</f>
        <v>711</v>
      </c>
      <c r="AO69" s="120">
        <f>SUM(AO71+AO74+AO77+AO84)</f>
        <v>498</v>
      </c>
      <c r="AP69" s="120">
        <f>SUM(AP71+AP74+AP77+AP84)</f>
        <v>426</v>
      </c>
      <c r="AQ69" s="117">
        <f>SUM(AL69:AP69)</f>
        <v>3748</v>
      </c>
      <c r="AR69" s="120">
        <f>SUM(AR71+AR74+AR77+AR84)</f>
        <v>11660</v>
      </c>
      <c r="AS69" s="120">
        <f>SUM(AS71+AS74+AS77+AS84)</f>
        <v>1039</v>
      </c>
      <c r="AT69" s="120"/>
    </row>
    <row r="70" spans="1:46" s="61" customFormat="1" ht="6.75" customHeight="1" thickBot="1">
      <c r="A70" s="2"/>
      <c r="B70" s="40"/>
      <c r="C70" s="40"/>
      <c r="D70" s="40"/>
      <c r="E70" s="53"/>
      <c r="F70" s="40"/>
      <c r="G70" s="40"/>
      <c r="H70" s="82"/>
      <c r="I70" s="40"/>
      <c r="J70" s="53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</row>
    <row r="71" spans="1:47" ht="15.75" thickBot="1">
      <c r="A71" s="1" t="s">
        <v>32</v>
      </c>
      <c r="B71" s="29">
        <f>SUM(E71+J71+P71+V71+AB71+AK71+AQ72)</f>
        <v>19636</v>
      </c>
      <c r="C71" s="29">
        <f>SUM(C72)</f>
        <v>31</v>
      </c>
      <c r="D71" s="29">
        <f>SUM(D72)</f>
        <v>362</v>
      </c>
      <c r="E71" s="30">
        <f>SUM(C71:D71)</f>
        <v>393</v>
      </c>
      <c r="F71" s="29">
        <f>SUM(F72)</f>
        <v>393</v>
      </c>
      <c r="G71" s="29">
        <f>SUM(G72)</f>
        <v>394</v>
      </c>
      <c r="H71" s="29">
        <f>SUM(H72)</f>
        <v>394</v>
      </c>
      <c r="I71" s="29">
        <f>SUM(I72)</f>
        <v>394</v>
      </c>
      <c r="J71" s="30">
        <f>SUM(F71:I71)</f>
        <v>1575</v>
      </c>
      <c r="K71" s="29">
        <f>SUM(K72)</f>
        <v>392</v>
      </c>
      <c r="L71" s="29">
        <f>SUM(L72)</f>
        <v>391</v>
      </c>
      <c r="M71" s="29">
        <f>SUM(M72)</f>
        <v>391</v>
      </c>
      <c r="N71" s="29">
        <f>SUM(N72)</f>
        <v>391</v>
      </c>
      <c r="O71" s="29">
        <f>SUM(O72)</f>
        <v>390</v>
      </c>
      <c r="P71" s="30">
        <f>SUM(K71:O71)</f>
        <v>1955</v>
      </c>
      <c r="Q71" s="29">
        <f>SUM(Q72)</f>
        <v>390</v>
      </c>
      <c r="R71" s="29">
        <f>SUM(R72)</f>
        <v>389</v>
      </c>
      <c r="S71" s="29">
        <f>SUM(S72)</f>
        <v>389</v>
      </c>
      <c r="T71" s="29">
        <f>SUM(T72)</f>
        <v>389</v>
      </c>
      <c r="U71" s="29">
        <f>SUM(U72)</f>
        <v>389</v>
      </c>
      <c r="V71" s="30">
        <f>SUM(Q71:U71)</f>
        <v>1946</v>
      </c>
      <c r="W71" s="29">
        <f>SUM(W72)</f>
        <v>389</v>
      </c>
      <c r="X71" s="29">
        <f>SUM(X72)</f>
        <v>388</v>
      </c>
      <c r="Y71" s="29">
        <f>SUM(Y72)</f>
        <v>386</v>
      </c>
      <c r="Z71" s="29">
        <f>SUM(Z72)</f>
        <v>383</v>
      </c>
      <c r="AA71" s="29">
        <f>SUM(AA72)</f>
        <v>379</v>
      </c>
      <c r="AB71" s="30">
        <f>SUM(W71:AA71)</f>
        <v>1925</v>
      </c>
      <c r="AC71" s="29">
        <f>SUM(AC72)</f>
        <v>1821</v>
      </c>
      <c r="AD71" s="29">
        <f>SUM(AD72)</f>
        <v>1689</v>
      </c>
      <c r="AE71" s="29">
        <f aca="true" t="shared" si="21" ref="AE71:AJ71">SUM(AE72)</f>
        <v>1548</v>
      </c>
      <c r="AF71" s="29">
        <f t="shared" si="21"/>
        <v>1358</v>
      </c>
      <c r="AG71" s="29">
        <f t="shared" si="21"/>
        <v>1187</v>
      </c>
      <c r="AH71" s="29">
        <f t="shared" si="21"/>
        <v>1027</v>
      </c>
      <c r="AI71" s="29">
        <f t="shared" si="21"/>
        <v>840</v>
      </c>
      <c r="AJ71" s="29">
        <f t="shared" si="21"/>
        <v>685</v>
      </c>
      <c r="AK71" s="30">
        <f>SUM(AC71:AJ71)</f>
        <v>10155</v>
      </c>
      <c r="AL71" s="29">
        <f>SUM(AL72)</f>
        <v>536</v>
      </c>
      <c r="AM71" s="29">
        <f>SUM(AM72)</f>
        <v>415</v>
      </c>
      <c r="AN71" s="29">
        <f>SUM(AN72)</f>
        <v>320</v>
      </c>
      <c r="AO71" s="29">
        <f>SUM(AO72)</f>
        <v>224</v>
      </c>
      <c r="AP71" s="29">
        <f>SUM(AP72)</f>
        <v>192</v>
      </c>
      <c r="AQ71" s="30">
        <f>SUM(AL71:AP71)</f>
        <v>1687</v>
      </c>
      <c r="AR71" s="29">
        <f>SUM(AR72)</f>
        <v>5204</v>
      </c>
      <c r="AS71" s="29">
        <f>SUM(AS72)</f>
        <v>463</v>
      </c>
      <c r="AT71" s="29"/>
      <c r="AU71" s="88"/>
    </row>
    <row r="72" spans="1:46" ht="15">
      <c r="A72" s="95" t="s">
        <v>33</v>
      </c>
      <c r="B72" s="110">
        <f>SUM(E72+J72+P72+V72+AB72+AK72+AQ72)</f>
        <v>19636</v>
      </c>
      <c r="C72" s="54">
        <v>31</v>
      </c>
      <c r="D72" s="54">
        <v>362</v>
      </c>
      <c r="E72" s="109">
        <f>SUM(C72:D72)</f>
        <v>393</v>
      </c>
      <c r="F72" s="53">
        <v>393</v>
      </c>
      <c r="G72" s="53">
        <v>394</v>
      </c>
      <c r="H72" s="53">
        <v>394</v>
      </c>
      <c r="I72" s="53">
        <v>394</v>
      </c>
      <c r="J72" s="109">
        <f>SUM(F72:I72)</f>
        <v>1575</v>
      </c>
      <c r="K72" s="53">
        <v>392</v>
      </c>
      <c r="L72" s="56">
        <v>391</v>
      </c>
      <c r="M72" s="53">
        <v>391</v>
      </c>
      <c r="N72" s="53">
        <v>391</v>
      </c>
      <c r="O72" s="53">
        <v>390</v>
      </c>
      <c r="P72" s="109">
        <f>SUM(K72:O72)</f>
        <v>1955</v>
      </c>
      <c r="Q72" s="53">
        <v>390</v>
      </c>
      <c r="R72" s="53">
        <v>389</v>
      </c>
      <c r="S72" s="53">
        <v>389</v>
      </c>
      <c r="T72" s="53">
        <v>389</v>
      </c>
      <c r="U72" s="62">
        <v>389</v>
      </c>
      <c r="V72" s="109">
        <f>SUM(Q72:U72)</f>
        <v>1946</v>
      </c>
      <c r="W72" s="53">
        <v>389</v>
      </c>
      <c r="X72" s="53">
        <v>388</v>
      </c>
      <c r="Y72" s="53">
        <v>386</v>
      </c>
      <c r="Z72" s="53">
        <v>383</v>
      </c>
      <c r="AA72" s="53">
        <v>379</v>
      </c>
      <c r="AB72" s="109">
        <f>SUM(W72:AA72)</f>
        <v>1925</v>
      </c>
      <c r="AC72" s="57">
        <v>1821</v>
      </c>
      <c r="AD72" s="53">
        <v>1689</v>
      </c>
      <c r="AE72" s="53">
        <v>1548</v>
      </c>
      <c r="AF72" s="53">
        <v>1358</v>
      </c>
      <c r="AG72" s="53">
        <v>1187</v>
      </c>
      <c r="AH72" s="57">
        <v>1027</v>
      </c>
      <c r="AI72" s="53">
        <v>840</v>
      </c>
      <c r="AJ72" s="53">
        <v>685</v>
      </c>
      <c r="AK72" s="109">
        <f>SUM(AC72:AJ72)</f>
        <v>10155</v>
      </c>
      <c r="AL72" s="57">
        <v>536</v>
      </c>
      <c r="AM72" s="57">
        <v>415</v>
      </c>
      <c r="AN72" s="57">
        <v>320</v>
      </c>
      <c r="AO72" s="57">
        <v>224</v>
      </c>
      <c r="AP72" s="57">
        <v>192</v>
      </c>
      <c r="AQ72" s="109">
        <f>SUM(AL72:AP72)</f>
        <v>1687</v>
      </c>
      <c r="AR72" s="53">
        <v>5204</v>
      </c>
      <c r="AS72" s="53">
        <v>463</v>
      </c>
      <c r="AT72" s="53"/>
    </row>
    <row r="73" spans="1:46" s="61" customFormat="1" ht="7.5" customHeight="1" thickBot="1">
      <c r="A73" s="2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</row>
    <row r="74" spans="1:46" ht="15" customHeight="1" thickBot="1">
      <c r="A74" s="1" t="s">
        <v>34</v>
      </c>
      <c r="B74" s="29">
        <f>SUM(E74+J74+P74+V74+AB74+AK74+AQ74)</f>
        <v>1668</v>
      </c>
      <c r="C74" s="29">
        <f>SUM(C75)</f>
        <v>3</v>
      </c>
      <c r="D74" s="29">
        <f>SUM(D75)</f>
        <v>30</v>
      </c>
      <c r="E74" s="30">
        <f>SUM(C74:D74)</f>
        <v>33</v>
      </c>
      <c r="F74" s="29">
        <f>SUM(F75)</f>
        <v>33</v>
      </c>
      <c r="G74" s="29">
        <f>SUM(G75)</f>
        <v>33</v>
      </c>
      <c r="H74" s="29">
        <f>SUM(H75)</f>
        <v>33</v>
      </c>
      <c r="I74" s="29">
        <f>SUM(I75)</f>
        <v>33</v>
      </c>
      <c r="J74" s="30">
        <f>SUM(F74:I74)</f>
        <v>132</v>
      </c>
      <c r="K74" s="29">
        <f>SUM(K75)</f>
        <v>33</v>
      </c>
      <c r="L74" s="29">
        <f>SUM(L75)</f>
        <v>34</v>
      </c>
      <c r="M74" s="29">
        <f>SUM(M75)</f>
        <v>33</v>
      </c>
      <c r="N74" s="29">
        <f>SUM(N75)</f>
        <v>33</v>
      </c>
      <c r="O74" s="29">
        <f>SUM(O75)</f>
        <v>33</v>
      </c>
      <c r="P74" s="30">
        <f>SUM(K74:O74)</f>
        <v>166</v>
      </c>
      <c r="Q74" s="29">
        <f>SUM(Q75)</f>
        <v>33</v>
      </c>
      <c r="R74" s="29">
        <f>SUM(R75)</f>
        <v>33</v>
      </c>
      <c r="S74" s="29">
        <f>SUM(S75)</f>
        <v>33</v>
      </c>
      <c r="T74" s="29">
        <f>SUM(T75)</f>
        <v>33</v>
      </c>
      <c r="U74" s="29">
        <f>SUM(U75)</f>
        <v>33</v>
      </c>
      <c r="V74" s="30">
        <f>SUM(Q74:U74)</f>
        <v>165</v>
      </c>
      <c r="W74" s="29">
        <f>SUM(W75)</f>
        <v>33</v>
      </c>
      <c r="X74" s="29">
        <f>SUM(X75)</f>
        <v>33</v>
      </c>
      <c r="Y74" s="29">
        <f>SUM(Y75)</f>
        <v>33</v>
      </c>
      <c r="Z74" s="29">
        <f>SUM(Z75)</f>
        <v>33</v>
      </c>
      <c r="AA74" s="29">
        <f>SUM(AA75)</f>
        <v>32</v>
      </c>
      <c r="AB74" s="30">
        <f>SUM(W74:AA74)</f>
        <v>164</v>
      </c>
      <c r="AC74" s="29">
        <f>SUM(AC75)</f>
        <v>155</v>
      </c>
      <c r="AD74" s="29">
        <f>SUM(AD75)</f>
        <v>144</v>
      </c>
      <c r="AE74" s="29">
        <f aca="true" t="shared" si="22" ref="AE74:AJ74">SUM(AE75)</f>
        <v>132</v>
      </c>
      <c r="AF74" s="29">
        <f t="shared" si="22"/>
        <v>115</v>
      </c>
      <c r="AG74" s="29">
        <f t="shared" si="22"/>
        <v>101</v>
      </c>
      <c r="AH74" s="29">
        <f t="shared" si="22"/>
        <v>87</v>
      </c>
      <c r="AI74" s="29">
        <f t="shared" si="22"/>
        <v>71</v>
      </c>
      <c r="AJ74" s="29">
        <f t="shared" si="22"/>
        <v>58</v>
      </c>
      <c r="AK74" s="30">
        <f>SUM(AC74:AJ74)</f>
        <v>863</v>
      </c>
      <c r="AL74" s="29">
        <f>SUM(AL75)</f>
        <v>45</v>
      </c>
      <c r="AM74" s="29">
        <f>SUM(AM75)</f>
        <v>35</v>
      </c>
      <c r="AN74" s="29">
        <f>SUM(AN75)</f>
        <v>28</v>
      </c>
      <c r="AO74" s="29">
        <f>SUM(AO75)</f>
        <v>19</v>
      </c>
      <c r="AP74" s="29">
        <f>SUM(AP75)</f>
        <v>18</v>
      </c>
      <c r="AQ74" s="30">
        <f>SUM(AL74:AP74)</f>
        <v>145</v>
      </c>
      <c r="AR74" s="29">
        <f>SUM(AR75)</f>
        <v>412</v>
      </c>
      <c r="AS74" s="29">
        <f>SUM(AS75)</f>
        <v>37</v>
      </c>
      <c r="AT74" s="29"/>
    </row>
    <row r="75" spans="1:46" ht="15">
      <c r="A75" s="95" t="s">
        <v>35</v>
      </c>
      <c r="B75" s="110">
        <f>SUM(E75+J75+P75+V75+AB75+AK75+AQ75)</f>
        <v>1668</v>
      </c>
      <c r="C75" s="54">
        <v>3</v>
      </c>
      <c r="D75" s="54">
        <v>30</v>
      </c>
      <c r="E75" s="109">
        <f>SUM(C75:D75)</f>
        <v>33</v>
      </c>
      <c r="F75" s="53">
        <v>33</v>
      </c>
      <c r="G75" s="53">
        <v>33</v>
      </c>
      <c r="H75" s="53">
        <v>33</v>
      </c>
      <c r="I75" s="53">
        <v>33</v>
      </c>
      <c r="J75" s="109">
        <f>SUM(F75:I75)</f>
        <v>132</v>
      </c>
      <c r="K75" s="53">
        <v>33</v>
      </c>
      <c r="L75" s="56">
        <v>34</v>
      </c>
      <c r="M75" s="53">
        <v>33</v>
      </c>
      <c r="N75" s="53">
        <v>33</v>
      </c>
      <c r="O75" s="53">
        <v>33</v>
      </c>
      <c r="P75" s="109">
        <f>SUM(K75:O75)</f>
        <v>166</v>
      </c>
      <c r="Q75" s="53">
        <v>33</v>
      </c>
      <c r="R75" s="53">
        <v>33</v>
      </c>
      <c r="S75" s="53">
        <v>33</v>
      </c>
      <c r="T75" s="53">
        <v>33</v>
      </c>
      <c r="U75" s="62">
        <v>33</v>
      </c>
      <c r="V75" s="109">
        <f>SUM(Q75:U75)</f>
        <v>165</v>
      </c>
      <c r="W75" s="53">
        <v>33</v>
      </c>
      <c r="X75" s="53">
        <v>33</v>
      </c>
      <c r="Y75" s="53">
        <v>33</v>
      </c>
      <c r="Z75" s="53">
        <v>33</v>
      </c>
      <c r="AA75" s="53">
        <v>32</v>
      </c>
      <c r="AB75" s="109">
        <f>SUM(W75:AA75)</f>
        <v>164</v>
      </c>
      <c r="AC75" s="57">
        <v>155</v>
      </c>
      <c r="AD75" s="57">
        <v>144</v>
      </c>
      <c r="AE75" s="57">
        <v>132</v>
      </c>
      <c r="AF75" s="57">
        <v>115</v>
      </c>
      <c r="AG75" s="57">
        <v>101</v>
      </c>
      <c r="AH75" s="57">
        <v>87</v>
      </c>
      <c r="AI75" s="57">
        <v>71</v>
      </c>
      <c r="AJ75" s="57">
        <v>58</v>
      </c>
      <c r="AK75" s="109">
        <f>SUM(AC75:AJ75)</f>
        <v>863</v>
      </c>
      <c r="AL75" s="57">
        <v>45</v>
      </c>
      <c r="AM75" s="57">
        <v>35</v>
      </c>
      <c r="AN75" s="57">
        <v>28</v>
      </c>
      <c r="AO75" s="57">
        <v>19</v>
      </c>
      <c r="AP75" s="57">
        <v>18</v>
      </c>
      <c r="AQ75" s="109">
        <f>SUM(AL75:AP75)</f>
        <v>145</v>
      </c>
      <c r="AR75" s="53">
        <v>412</v>
      </c>
      <c r="AS75" s="53">
        <v>37</v>
      </c>
      <c r="AT75" s="53"/>
    </row>
    <row r="76" spans="1:46" s="65" customFormat="1" ht="9.75" customHeight="1" thickBot="1">
      <c r="A76" s="2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</row>
    <row r="77" spans="1:46" ht="15.75" thickBot="1">
      <c r="A77" s="1" t="s">
        <v>36</v>
      </c>
      <c r="B77" s="33">
        <f aca="true" t="shared" si="23" ref="B77:B82">SUM(E77+J77+P77+V77+AB77+AK77+AQ77)</f>
        <v>5279</v>
      </c>
      <c r="C77" s="29">
        <f>SUM(C78:C82)</f>
        <v>9</v>
      </c>
      <c r="D77" s="29">
        <f>SUM(D78:D82)</f>
        <v>97</v>
      </c>
      <c r="E77" s="30">
        <f aca="true" t="shared" si="24" ref="E77:E82">SUM(C77:D77)</f>
        <v>106</v>
      </c>
      <c r="F77" s="29">
        <f>SUM(F78:F82)</f>
        <v>106</v>
      </c>
      <c r="G77" s="29">
        <f>SUM(G78:G82)</f>
        <v>106</v>
      </c>
      <c r="H77" s="29">
        <f>SUM(H78:H82)</f>
        <v>106</v>
      </c>
      <c r="I77" s="29">
        <f>SUM(I78:I82)</f>
        <v>106</v>
      </c>
      <c r="J77" s="30">
        <f aca="true" t="shared" si="25" ref="J77:J82">SUM(F77:I77)</f>
        <v>424</v>
      </c>
      <c r="K77" s="29">
        <f>SUM(K78:K82)</f>
        <v>105</v>
      </c>
      <c r="L77" s="29">
        <f>SUM(L78:L82)</f>
        <v>105</v>
      </c>
      <c r="M77" s="29">
        <f>SUM(M78:M82)</f>
        <v>105</v>
      </c>
      <c r="N77" s="29">
        <f>SUM(N78:N82)</f>
        <v>105</v>
      </c>
      <c r="O77" s="29">
        <f>SUM(O78:O82)</f>
        <v>105</v>
      </c>
      <c r="P77" s="30">
        <f aca="true" t="shared" si="26" ref="P77:P82">SUM(K77:O77)</f>
        <v>525</v>
      </c>
      <c r="Q77" s="29">
        <f>SUM(Q78:Q82)</f>
        <v>105</v>
      </c>
      <c r="R77" s="29">
        <f>SUM(R78:R82)</f>
        <v>105</v>
      </c>
      <c r="S77" s="29">
        <f>SUM(S78:S82)</f>
        <v>105</v>
      </c>
      <c r="T77" s="29">
        <f>SUM(T78:T82)</f>
        <v>105</v>
      </c>
      <c r="U77" s="29">
        <f>SUM(U78:U82)</f>
        <v>105</v>
      </c>
      <c r="V77" s="30">
        <f aca="true" t="shared" si="27" ref="V77:V82">SUM(Q77:U77)</f>
        <v>525</v>
      </c>
      <c r="W77" s="29">
        <f>SUM(W78:W82)</f>
        <v>104</v>
      </c>
      <c r="X77" s="29">
        <f>SUM(X78:X82)</f>
        <v>104</v>
      </c>
      <c r="Y77" s="29">
        <f>SUM(Y78:Y82)</f>
        <v>104</v>
      </c>
      <c r="Z77" s="29">
        <f>SUM(Z78:Z82)</f>
        <v>103</v>
      </c>
      <c r="AA77" s="29">
        <f>SUM(AA78:AA82)</f>
        <v>102</v>
      </c>
      <c r="AB77" s="30">
        <f aca="true" t="shared" si="28" ref="AB77:AB82">SUM(W77:AA77)</f>
        <v>517</v>
      </c>
      <c r="AC77" s="29">
        <f>SUM(AC78:AC82)</f>
        <v>489</v>
      </c>
      <c r="AD77" s="29">
        <f>SUM(AD78:AD82)</f>
        <v>454</v>
      </c>
      <c r="AE77" s="29">
        <f aca="true" t="shared" si="29" ref="AE77:AJ77">SUM(AE78:AE82)</f>
        <v>416</v>
      </c>
      <c r="AF77" s="29">
        <f t="shared" si="29"/>
        <v>365</v>
      </c>
      <c r="AG77" s="29">
        <f t="shared" si="29"/>
        <v>319</v>
      </c>
      <c r="AH77" s="29">
        <f t="shared" si="29"/>
        <v>277</v>
      </c>
      <c r="AI77" s="29">
        <f t="shared" si="29"/>
        <v>226</v>
      </c>
      <c r="AJ77" s="29">
        <f t="shared" si="29"/>
        <v>184</v>
      </c>
      <c r="AK77" s="30">
        <f aca="true" t="shared" si="30" ref="AK77:AK82">SUM(AC77:AJ77)</f>
        <v>2730</v>
      </c>
      <c r="AL77" s="29">
        <f>SUM(AL78:AL82)</f>
        <v>144</v>
      </c>
      <c r="AM77" s="29">
        <f>SUM(AM78:AM82)</f>
        <v>111</v>
      </c>
      <c r="AN77" s="29">
        <f>SUM(AN78:AN82)</f>
        <v>85</v>
      </c>
      <c r="AO77" s="29">
        <f>SUM(AO78:AO82)</f>
        <v>60</v>
      </c>
      <c r="AP77" s="29">
        <f>SUM(AP78:AP82)</f>
        <v>52</v>
      </c>
      <c r="AQ77" s="30">
        <f aca="true" t="shared" si="31" ref="AQ77:AQ82">SUM(AL77:AP77)</f>
        <v>452</v>
      </c>
      <c r="AR77" s="29">
        <f>SUM(AR78:AR82)</f>
        <v>1368</v>
      </c>
      <c r="AS77" s="29">
        <f>SUM(AS78:AS82)</f>
        <v>122</v>
      </c>
      <c r="AT77" s="29"/>
    </row>
    <row r="78" spans="1:46" ht="15">
      <c r="A78" s="95" t="s">
        <v>37</v>
      </c>
      <c r="B78" s="110">
        <f t="shared" si="23"/>
        <v>1095</v>
      </c>
      <c r="C78" s="54">
        <v>2</v>
      </c>
      <c r="D78" s="54">
        <v>20</v>
      </c>
      <c r="E78" s="109">
        <f t="shared" si="24"/>
        <v>22</v>
      </c>
      <c r="F78" s="53">
        <v>22</v>
      </c>
      <c r="G78" s="53">
        <v>22</v>
      </c>
      <c r="H78" s="53">
        <v>22</v>
      </c>
      <c r="I78" s="53">
        <v>22</v>
      </c>
      <c r="J78" s="109">
        <f t="shared" si="25"/>
        <v>88</v>
      </c>
      <c r="K78" s="53">
        <v>22</v>
      </c>
      <c r="L78" s="56">
        <v>22</v>
      </c>
      <c r="M78" s="53">
        <v>22</v>
      </c>
      <c r="N78" s="53">
        <v>22</v>
      </c>
      <c r="O78" s="53">
        <v>21</v>
      </c>
      <c r="P78" s="109">
        <f t="shared" si="26"/>
        <v>109</v>
      </c>
      <c r="Q78" s="53">
        <v>22</v>
      </c>
      <c r="R78" s="53">
        <v>22</v>
      </c>
      <c r="S78" s="53">
        <v>22</v>
      </c>
      <c r="T78" s="53">
        <v>22</v>
      </c>
      <c r="U78" s="53">
        <v>22</v>
      </c>
      <c r="V78" s="109">
        <f t="shared" si="27"/>
        <v>110</v>
      </c>
      <c r="W78" s="53">
        <v>22</v>
      </c>
      <c r="X78" s="53">
        <v>22</v>
      </c>
      <c r="Y78" s="53">
        <v>21</v>
      </c>
      <c r="Z78" s="53">
        <v>22</v>
      </c>
      <c r="AA78" s="53">
        <v>21</v>
      </c>
      <c r="AB78" s="109">
        <f t="shared" si="28"/>
        <v>108</v>
      </c>
      <c r="AC78" s="57">
        <v>101</v>
      </c>
      <c r="AD78" s="57">
        <v>95</v>
      </c>
      <c r="AE78" s="57">
        <v>85</v>
      </c>
      <c r="AF78" s="57">
        <v>76</v>
      </c>
      <c r="AG78" s="57">
        <v>66</v>
      </c>
      <c r="AH78" s="57">
        <v>57</v>
      </c>
      <c r="AI78" s="57">
        <v>47</v>
      </c>
      <c r="AJ78" s="57">
        <v>38</v>
      </c>
      <c r="AK78" s="109">
        <f t="shared" si="30"/>
        <v>565</v>
      </c>
      <c r="AL78" s="57">
        <v>30</v>
      </c>
      <c r="AM78" s="57">
        <v>23</v>
      </c>
      <c r="AN78" s="57">
        <v>18</v>
      </c>
      <c r="AO78" s="57">
        <v>12</v>
      </c>
      <c r="AP78" s="57">
        <v>10</v>
      </c>
      <c r="AQ78" s="109">
        <f t="shared" si="31"/>
        <v>93</v>
      </c>
      <c r="AR78" s="53">
        <v>284</v>
      </c>
      <c r="AS78" s="53">
        <v>25</v>
      </c>
      <c r="AT78" s="53"/>
    </row>
    <row r="79" spans="1:46" ht="15">
      <c r="A79" s="95" t="s">
        <v>38</v>
      </c>
      <c r="B79" s="110">
        <f t="shared" si="23"/>
        <v>1695</v>
      </c>
      <c r="C79" s="54">
        <v>3</v>
      </c>
      <c r="D79" s="54">
        <v>31</v>
      </c>
      <c r="E79" s="109">
        <f t="shared" si="24"/>
        <v>34</v>
      </c>
      <c r="F79" s="53">
        <v>34</v>
      </c>
      <c r="G79" s="53">
        <v>34</v>
      </c>
      <c r="H79" s="53">
        <v>34</v>
      </c>
      <c r="I79" s="53">
        <v>34</v>
      </c>
      <c r="J79" s="109">
        <f t="shared" si="25"/>
        <v>136</v>
      </c>
      <c r="K79" s="53">
        <v>33</v>
      </c>
      <c r="L79" s="56">
        <v>34</v>
      </c>
      <c r="M79" s="53">
        <v>34</v>
      </c>
      <c r="N79" s="53">
        <v>33</v>
      </c>
      <c r="O79" s="53">
        <v>34</v>
      </c>
      <c r="P79" s="109">
        <f t="shared" si="26"/>
        <v>168</v>
      </c>
      <c r="Q79" s="53">
        <v>33</v>
      </c>
      <c r="R79" s="53">
        <v>34</v>
      </c>
      <c r="S79" s="53">
        <v>34</v>
      </c>
      <c r="T79" s="53">
        <v>34</v>
      </c>
      <c r="U79" s="53">
        <v>34</v>
      </c>
      <c r="V79" s="109">
        <f t="shared" si="27"/>
        <v>169</v>
      </c>
      <c r="W79" s="53">
        <v>33</v>
      </c>
      <c r="X79" s="53">
        <v>33</v>
      </c>
      <c r="Y79" s="53">
        <v>34</v>
      </c>
      <c r="Z79" s="53">
        <v>33</v>
      </c>
      <c r="AA79" s="53">
        <v>33</v>
      </c>
      <c r="AB79" s="109">
        <f t="shared" si="28"/>
        <v>166</v>
      </c>
      <c r="AC79" s="57">
        <v>157</v>
      </c>
      <c r="AD79" s="57">
        <v>145</v>
      </c>
      <c r="AE79" s="57">
        <v>134</v>
      </c>
      <c r="AF79" s="57">
        <v>117</v>
      </c>
      <c r="AG79" s="57">
        <v>103</v>
      </c>
      <c r="AH79" s="57">
        <v>90</v>
      </c>
      <c r="AI79" s="57">
        <v>73</v>
      </c>
      <c r="AJ79" s="57">
        <v>59</v>
      </c>
      <c r="AK79" s="109">
        <f t="shared" si="30"/>
        <v>878</v>
      </c>
      <c r="AL79" s="57">
        <v>46</v>
      </c>
      <c r="AM79" s="57">
        <v>36</v>
      </c>
      <c r="AN79" s="57">
        <v>27</v>
      </c>
      <c r="AO79" s="57">
        <v>19</v>
      </c>
      <c r="AP79" s="57">
        <v>16</v>
      </c>
      <c r="AQ79" s="109">
        <f t="shared" si="31"/>
        <v>144</v>
      </c>
      <c r="AR79" s="53">
        <v>439</v>
      </c>
      <c r="AS79" s="53">
        <v>39</v>
      </c>
      <c r="AT79" s="53"/>
    </row>
    <row r="80" spans="1:46" ht="15">
      <c r="A80" s="95" t="s">
        <v>39</v>
      </c>
      <c r="B80" s="110">
        <f t="shared" si="23"/>
        <v>1609</v>
      </c>
      <c r="C80" s="54">
        <v>3</v>
      </c>
      <c r="D80" s="54">
        <v>30</v>
      </c>
      <c r="E80" s="109">
        <f t="shared" si="24"/>
        <v>33</v>
      </c>
      <c r="F80" s="53">
        <v>32</v>
      </c>
      <c r="G80" s="53">
        <v>32</v>
      </c>
      <c r="H80" s="53">
        <v>32</v>
      </c>
      <c r="I80" s="53">
        <v>31</v>
      </c>
      <c r="J80" s="109">
        <f t="shared" si="25"/>
        <v>127</v>
      </c>
      <c r="K80" s="53">
        <v>31</v>
      </c>
      <c r="L80" s="56">
        <v>33</v>
      </c>
      <c r="M80" s="53">
        <v>32</v>
      </c>
      <c r="N80" s="53">
        <v>32</v>
      </c>
      <c r="O80" s="53">
        <v>33</v>
      </c>
      <c r="P80" s="109">
        <f t="shared" si="26"/>
        <v>161</v>
      </c>
      <c r="Q80" s="53">
        <v>32</v>
      </c>
      <c r="R80" s="53">
        <v>32</v>
      </c>
      <c r="S80" s="53">
        <v>32</v>
      </c>
      <c r="T80" s="53">
        <v>32</v>
      </c>
      <c r="U80" s="53">
        <v>31</v>
      </c>
      <c r="V80" s="109">
        <f t="shared" si="27"/>
        <v>159</v>
      </c>
      <c r="W80" s="53">
        <v>32</v>
      </c>
      <c r="X80" s="53">
        <v>32</v>
      </c>
      <c r="Y80" s="53">
        <v>32</v>
      </c>
      <c r="Z80" s="53">
        <v>31</v>
      </c>
      <c r="AA80" s="53">
        <v>31</v>
      </c>
      <c r="AB80" s="109">
        <f t="shared" si="28"/>
        <v>158</v>
      </c>
      <c r="AC80" s="57">
        <v>149</v>
      </c>
      <c r="AD80" s="57">
        <v>138</v>
      </c>
      <c r="AE80" s="57">
        <v>127</v>
      </c>
      <c r="AF80" s="57">
        <v>112</v>
      </c>
      <c r="AG80" s="57">
        <v>97</v>
      </c>
      <c r="AH80" s="57">
        <v>84</v>
      </c>
      <c r="AI80" s="57">
        <v>68</v>
      </c>
      <c r="AJ80" s="57">
        <v>57</v>
      </c>
      <c r="AK80" s="109">
        <f t="shared" si="30"/>
        <v>832</v>
      </c>
      <c r="AL80" s="57">
        <v>44</v>
      </c>
      <c r="AM80" s="57">
        <v>34</v>
      </c>
      <c r="AN80" s="57">
        <v>26</v>
      </c>
      <c r="AO80" s="57">
        <v>18</v>
      </c>
      <c r="AP80" s="57">
        <v>17</v>
      </c>
      <c r="AQ80" s="109">
        <f t="shared" si="31"/>
        <v>139</v>
      </c>
      <c r="AR80" s="53">
        <v>417</v>
      </c>
      <c r="AS80" s="53">
        <v>38</v>
      </c>
      <c r="AT80" s="53"/>
    </row>
    <row r="81" spans="1:46" ht="15">
      <c r="A81" s="95" t="s">
        <v>40</v>
      </c>
      <c r="B81" s="110">
        <f t="shared" si="23"/>
        <v>580</v>
      </c>
      <c r="C81" s="54">
        <v>1</v>
      </c>
      <c r="D81" s="54">
        <v>10</v>
      </c>
      <c r="E81" s="109">
        <f t="shared" si="24"/>
        <v>11</v>
      </c>
      <c r="F81" s="53">
        <v>12</v>
      </c>
      <c r="G81" s="53">
        <v>12</v>
      </c>
      <c r="H81" s="53">
        <v>12</v>
      </c>
      <c r="I81" s="53">
        <v>13</v>
      </c>
      <c r="J81" s="109">
        <f t="shared" si="25"/>
        <v>49</v>
      </c>
      <c r="K81" s="53">
        <v>12</v>
      </c>
      <c r="L81" s="56">
        <v>11</v>
      </c>
      <c r="M81" s="53">
        <v>11</v>
      </c>
      <c r="N81" s="53">
        <v>12</v>
      </c>
      <c r="O81" s="53">
        <v>11</v>
      </c>
      <c r="P81" s="109">
        <f t="shared" si="26"/>
        <v>57</v>
      </c>
      <c r="Q81" s="53">
        <v>12</v>
      </c>
      <c r="R81" s="53">
        <v>11</v>
      </c>
      <c r="S81" s="53">
        <v>11</v>
      </c>
      <c r="T81" s="53">
        <v>11</v>
      </c>
      <c r="U81" s="53">
        <v>12</v>
      </c>
      <c r="V81" s="109">
        <f t="shared" si="27"/>
        <v>57</v>
      </c>
      <c r="W81" s="53">
        <v>11</v>
      </c>
      <c r="X81" s="53">
        <v>12</v>
      </c>
      <c r="Y81" s="53">
        <v>11</v>
      </c>
      <c r="Z81" s="53">
        <v>11</v>
      </c>
      <c r="AA81" s="53">
        <v>11</v>
      </c>
      <c r="AB81" s="109">
        <f t="shared" si="28"/>
        <v>56</v>
      </c>
      <c r="AC81" s="57">
        <v>54</v>
      </c>
      <c r="AD81" s="57">
        <v>50</v>
      </c>
      <c r="AE81" s="57">
        <v>46</v>
      </c>
      <c r="AF81" s="57">
        <v>39</v>
      </c>
      <c r="AG81" s="57">
        <v>35</v>
      </c>
      <c r="AH81" s="57">
        <v>30</v>
      </c>
      <c r="AI81" s="57">
        <v>26</v>
      </c>
      <c r="AJ81" s="57">
        <v>20</v>
      </c>
      <c r="AK81" s="109">
        <f t="shared" si="30"/>
        <v>300</v>
      </c>
      <c r="AL81" s="57">
        <v>16</v>
      </c>
      <c r="AM81" s="57">
        <v>12</v>
      </c>
      <c r="AN81" s="57">
        <v>9</v>
      </c>
      <c r="AO81" s="57">
        <v>7</v>
      </c>
      <c r="AP81" s="57">
        <v>6</v>
      </c>
      <c r="AQ81" s="109">
        <f t="shared" si="31"/>
        <v>50</v>
      </c>
      <c r="AR81" s="53">
        <v>150</v>
      </c>
      <c r="AS81" s="53">
        <v>13</v>
      </c>
      <c r="AT81" s="53"/>
    </row>
    <row r="82" spans="1:46" ht="15">
      <c r="A82" s="95" t="s">
        <v>41</v>
      </c>
      <c r="B82" s="112">
        <f t="shared" si="23"/>
        <v>300</v>
      </c>
      <c r="C82" s="54">
        <v>0</v>
      </c>
      <c r="D82" s="54">
        <v>6</v>
      </c>
      <c r="E82" s="109">
        <f t="shared" si="24"/>
        <v>6</v>
      </c>
      <c r="F82" s="53">
        <v>6</v>
      </c>
      <c r="G82" s="53">
        <v>6</v>
      </c>
      <c r="H82" s="53">
        <v>6</v>
      </c>
      <c r="I82" s="53">
        <v>6</v>
      </c>
      <c r="J82" s="109">
        <f t="shared" si="25"/>
        <v>24</v>
      </c>
      <c r="K82" s="53">
        <v>7</v>
      </c>
      <c r="L82" s="56">
        <v>5</v>
      </c>
      <c r="M82" s="53">
        <v>6</v>
      </c>
      <c r="N82" s="53">
        <v>6</v>
      </c>
      <c r="O82" s="53">
        <v>6</v>
      </c>
      <c r="P82" s="109">
        <f t="shared" si="26"/>
        <v>30</v>
      </c>
      <c r="Q82" s="53">
        <v>6</v>
      </c>
      <c r="R82" s="53">
        <v>6</v>
      </c>
      <c r="S82" s="53">
        <v>6</v>
      </c>
      <c r="T82" s="53">
        <v>6</v>
      </c>
      <c r="U82" s="53">
        <v>6</v>
      </c>
      <c r="V82" s="109">
        <f t="shared" si="27"/>
        <v>30</v>
      </c>
      <c r="W82" s="53">
        <v>6</v>
      </c>
      <c r="X82" s="53">
        <v>5</v>
      </c>
      <c r="Y82" s="53">
        <v>6</v>
      </c>
      <c r="Z82" s="53">
        <v>6</v>
      </c>
      <c r="AA82" s="53">
        <v>6</v>
      </c>
      <c r="AB82" s="109">
        <f t="shared" si="28"/>
        <v>29</v>
      </c>
      <c r="AC82" s="57">
        <v>28</v>
      </c>
      <c r="AD82" s="57">
        <v>26</v>
      </c>
      <c r="AE82" s="57">
        <v>24</v>
      </c>
      <c r="AF82" s="57">
        <v>21</v>
      </c>
      <c r="AG82" s="57">
        <v>18</v>
      </c>
      <c r="AH82" s="57">
        <v>16</v>
      </c>
      <c r="AI82" s="57">
        <v>12</v>
      </c>
      <c r="AJ82" s="57">
        <v>10</v>
      </c>
      <c r="AK82" s="109">
        <f t="shared" si="30"/>
        <v>155</v>
      </c>
      <c r="AL82" s="57">
        <v>8</v>
      </c>
      <c r="AM82" s="57">
        <v>6</v>
      </c>
      <c r="AN82" s="57">
        <v>5</v>
      </c>
      <c r="AO82" s="57">
        <v>4</v>
      </c>
      <c r="AP82" s="57">
        <v>3</v>
      </c>
      <c r="AQ82" s="109">
        <f t="shared" si="31"/>
        <v>26</v>
      </c>
      <c r="AR82" s="53">
        <v>78</v>
      </c>
      <c r="AS82" s="53">
        <v>7</v>
      </c>
      <c r="AT82" s="53"/>
    </row>
    <row r="83" spans="1:46" s="61" customFormat="1" ht="9" customHeight="1" thickBot="1">
      <c r="A83" s="2"/>
      <c r="B83" s="14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</row>
    <row r="84" spans="1:46" ht="15.75" thickBot="1">
      <c r="A84" s="1" t="s">
        <v>42</v>
      </c>
      <c r="B84" s="29">
        <f aca="true" t="shared" si="32" ref="B84:B89">SUM(E84+J84+P84+V84+AB84+AK84+AQ84)</f>
        <v>17079</v>
      </c>
      <c r="C84" s="29">
        <f>SUM(C85:C89)</f>
        <v>27</v>
      </c>
      <c r="D84" s="29">
        <f>SUM(D85:D89)</f>
        <v>315</v>
      </c>
      <c r="E84" s="30">
        <f aca="true" t="shared" si="33" ref="E84:E89">SUM(C84:D84)</f>
        <v>342</v>
      </c>
      <c r="F84" s="29">
        <f>SUM(F85:F89)</f>
        <v>342</v>
      </c>
      <c r="G84" s="29">
        <f>SUM(G85:G89)</f>
        <v>343</v>
      </c>
      <c r="H84" s="29">
        <f>SUM(H85:H89)</f>
        <v>343</v>
      </c>
      <c r="I84" s="29">
        <f>SUM(I85:I89)</f>
        <v>343</v>
      </c>
      <c r="J84" s="30">
        <f aca="true" t="shared" si="34" ref="J84:J89">SUM(F84:I84)</f>
        <v>1371</v>
      </c>
      <c r="K84" s="29">
        <f>SUM(K85:K89)</f>
        <v>341</v>
      </c>
      <c r="L84" s="29">
        <f>SUM(L85:L89)</f>
        <v>340</v>
      </c>
      <c r="M84" s="29">
        <f>SUM(M85:M89)</f>
        <v>340</v>
      </c>
      <c r="N84" s="29">
        <f>SUM(N85:N89)</f>
        <v>340</v>
      </c>
      <c r="O84" s="29">
        <f>SUM(O85:O89)</f>
        <v>340</v>
      </c>
      <c r="P84" s="30">
        <f aca="true" t="shared" si="35" ref="P84:P89">SUM(K84:O84)</f>
        <v>1701</v>
      </c>
      <c r="Q84" s="29">
        <f>SUM(Q85:Q89)</f>
        <v>339</v>
      </c>
      <c r="R84" s="29">
        <f>SUM(R85:R89)</f>
        <v>339</v>
      </c>
      <c r="S84" s="29">
        <f>SUM(S85:S89)</f>
        <v>339</v>
      </c>
      <c r="T84" s="29">
        <f>SUM(T85:T89)</f>
        <v>338</v>
      </c>
      <c r="U84" s="29">
        <f>SUM(U85:U89)</f>
        <v>338</v>
      </c>
      <c r="V84" s="30">
        <f aca="true" t="shared" si="36" ref="V84:V89">SUM(Q84:U84)</f>
        <v>1693</v>
      </c>
      <c r="W84" s="29">
        <f>SUM(W85:W89)</f>
        <v>338</v>
      </c>
      <c r="X84" s="29">
        <f>SUM(X85:X89)</f>
        <v>338</v>
      </c>
      <c r="Y84" s="29">
        <f>SUM(Y85:Y89)</f>
        <v>336</v>
      </c>
      <c r="Z84" s="29">
        <f>SUM(Z85:Z89)</f>
        <v>334</v>
      </c>
      <c r="AA84" s="29">
        <f>SUM(AA85:AA89)</f>
        <v>330</v>
      </c>
      <c r="AB84" s="30">
        <f aca="true" t="shared" si="37" ref="AB84:AB89">SUM(W84:AA84)</f>
        <v>1676</v>
      </c>
      <c r="AC84" s="29">
        <f>SUM(AC85:AC89)</f>
        <v>1583</v>
      </c>
      <c r="AD84" s="29">
        <f>SUM(AD85:AD89)</f>
        <v>1469</v>
      </c>
      <c r="AE84" s="29">
        <f aca="true" t="shared" si="38" ref="AE84:AJ84">SUM(AE85:AE89)</f>
        <v>1347</v>
      </c>
      <c r="AF84" s="29">
        <f t="shared" si="38"/>
        <v>1181</v>
      </c>
      <c r="AG84" s="29">
        <f t="shared" si="38"/>
        <v>1033</v>
      </c>
      <c r="AH84" s="29">
        <f t="shared" si="38"/>
        <v>893</v>
      </c>
      <c r="AI84" s="29">
        <f t="shared" si="38"/>
        <v>730</v>
      </c>
      <c r="AJ84" s="29">
        <f t="shared" si="38"/>
        <v>596</v>
      </c>
      <c r="AK84" s="30">
        <f aca="true" t="shared" si="39" ref="AK84:AK89">SUM(AC84:AJ84)</f>
        <v>8832</v>
      </c>
      <c r="AL84" s="29">
        <f>SUM(AL85:AL89)</f>
        <v>466</v>
      </c>
      <c r="AM84" s="29">
        <f>SUM(AM85:AM89)</f>
        <v>361</v>
      </c>
      <c r="AN84" s="29">
        <f>SUM(AN85:AN89)</f>
        <v>278</v>
      </c>
      <c r="AO84" s="29">
        <f>SUM(AO85:AO89)</f>
        <v>195</v>
      </c>
      <c r="AP84" s="29">
        <f>SUM(AP85:AP89)</f>
        <v>164</v>
      </c>
      <c r="AQ84" s="30">
        <f aca="true" t="shared" si="40" ref="AQ84:AQ89">SUM(AL84:AP84)</f>
        <v>1464</v>
      </c>
      <c r="AR84" s="29">
        <f>SUM(AR85:AR89)</f>
        <v>4676</v>
      </c>
      <c r="AS84" s="29">
        <f>SUM(AS85:AS89)</f>
        <v>417</v>
      </c>
      <c r="AT84" s="29"/>
    </row>
    <row r="85" spans="1:46" ht="15">
      <c r="A85" s="95" t="s">
        <v>43</v>
      </c>
      <c r="B85" s="110">
        <f t="shared" si="32"/>
        <v>10626</v>
      </c>
      <c r="C85" s="54">
        <v>17</v>
      </c>
      <c r="D85" s="54">
        <v>196</v>
      </c>
      <c r="E85" s="109">
        <f t="shared" si="33"/>
        <v>213</v>
      </c>
      <c r="F85" s="53">
        <v>213</v>
      </c>
      <c r="G85" s="83">
        <v>213</v>
      </c>
      <c r="H85" s="83">
        <v>213</v>
      </c>
      <c r="I85" s="83">
        <v>214</v>
      </c>
      <c r="J85" s="109">
        <f t="shared" si="34"/>
        <v>853</v>
      </c>
      <c r="K85" s="53">
        <v>212</v>
      </c>
      <c r="L85" s="56">
        <v>211</v>
      </c>
      <c r="M85" s="53">
        <v>212</v>
      </c>
      <c r="N85" s="53">
        <v>212</v>
      </c>
      <c r="O85" s="53">
        <v>212</v>
      </c>
      <c r="P85" s="109">
        <f t="shared" si="35"/>
        <v>1059</v>
      </c>
      <c r="Q85" s="53">
        <v>211</v>
      </c>
      <c r="R85" s="53">
        <v>211</v>
      </c>
      <c r="S85" s="53">
        <v>211</v>
      </c>
      <c r="T85" s="53">
        <v>210</v>
      </c>
      <c r="U85" s="53">
        <v>210</v>
      </c>
      <c r="V85" s="109">
        <f t="shared" si="36"/>
        <v>1053</v>
      </c>
      <c r="W85" s="53">
        <v>210</v>
      </c>
      <c r="X85" s="53">
        <v>210</v>
      </c>
      <c r="Y85" s="53">
        <v>209</v>
      </c>
      <c r="Z85" s="53">
        <v>208</v>
      </c>
      <c r="AA85" s="53">
        <v>205</v>
      </c>
      <c r="AB85" s="109">
        <f t="shared" si="37"/>
        <v>1042</v>
      </c>
      <c r="AC85" s="57">
        <v>986</v>
      </c>
      <c r="AD85" s="57">
        <v>914</v>
      </c>
      <c r="AE85" s="57">
        <v>838</v>
      </c>
      <c r="AF85" s="57">
        <v>735</v>
      </c>
      <c r="AG85" s="57">
        <v>643</v>
      </c>
      <c r="AH85" s="57">
        <v>555</v>
      </c>
      <c r="AI85" s="57">
        <v>454</v>
      </c>
      <c r="AJ85" s="57">
        <v>370</v>
      </c>
      <c r="AK85" s="109">
        <f t="shared" si="39"/>
        <v>5495</v>
      </c>
      <c r="AL85" s="57">
        <v>290</v>
      </c>
      <c r="AM85" s="57">
        <v>225</v>
      </c>
      <c r="AN85" s="57">
        <v>173</v>
      </c>
      <c r="AO85" s="57">
        <v>121</v>
      </c>
      <c r="AP85" s="57">
        <v>102</v>
      </c>
      <c r="AQ85" s="109">
        <f t="shared" si="40"/>
        <v>911</v>
      </c>
      <c r="AR85" s="53">
        <v>2910</v>
      </c>
      <c r="AS85" s="53">
        <v>260</v>
      </c>
      <c r="AT85" s="53"/>
    </row>
    <row r="86" spans="1:46" ht="15">
      <c r="A86" s="95" t="s">
        <v>44</v>
      </c>
      <c r="B86" s="110">
        <f t="shared" si="32"/>
        <v>361</v>
      </c>
      <c r="C86" s="54">
        <v>1</v>
      </c>
      <c r="D86" s="54">
        <v>7</v>
      </c>
      <c r="E86" s="109">
        <f t="shared" si="33"/>
        <v>8</v>
      </c>
      <c r="F86" s="53">
        <v>7</v>
      </c>
      <c r="G86" s="83">
        <v>8</v>
      </c>
      <c r="H86" s="83">
        <v>7</v>
      </c>
      <c r="I86" s="83">
        <v>7</v>
      </c>
      <c r="J86" s="109">
        <f t="shared" si="34"/>
        <v>29</v>
      </c>
      <c r="K86" s="53">
        <v>7</v>
      </c>
      <c r="L86" s="56">
        <v>7</v>
      </c>
      <c r="M86" s="53">
        <v>7</v>
      </c>
      <c r="N86" s="53">
        <v>7</v>
      </c>
      <c r="O86" s="53">
        <v>7</v>
      </c>
      <c r="P86" s="109">
        <f t="shared" si="35"/>
        <v>35</v>
      </c>
      <c r="Q86" s="53">
        <v>7</v>
      </c>
      <c r="R86" s="53">
        <v>7</v>
      </c>
      <c r="S86" s="53">
        <v>7</v>
      </c>
      <c r="T86" s="53">
        <v>8</v>
      </c>
      <c r="U86" s="53">
        <v>7</v>
      </c>
      <c r="V86" s="109">
        <f t="shared" si="36"/>
        <v>36</v>
      </c>
      <c r="W86" s="53">
        <v>7</v>
      </c>
      <c r="X86" s="53">
        <v>7</v>
      </c>
      <c r="Y86" s="53">
        <v>7</v>
      </c>
      <c r="Z86" s="53">
        <v>7</v>
      </c>
      <c r="AA86" s="53">
        <v>7</v>
      </c>
      <c r="AB86" s="109">
        <f t="shared" si="37"/>
        <v>35</v>
      </c>
      <c r="AC86" s="57">
        <v>33</v>
      </c>
      <c r="AD86" s="57">
        <v>31</v>
      </c>
      <c r="AE86" s="57">
        <v>29</v>
      </c>
      <c r="AF86" s="57">
        <v>25</v>
      </c>
      <c r="AG86" s="57">
        <v>22</v>
      </c>
      <c r="AH86" s="57">
        <v>19</v>
      </c>
      <c r="AI86" s="57">
        <v>15</v>
      </c>
      <c r="AJ86" s="57">
        <v>13</v>
      </c>
      <c r="AK86" s="109">
        <f t="shared" si="39"/>
        <v>187</v>
      </c>
      <c r="AL86" s="57">
        <v>10</v>
      </c>
      <c r="AM86" s="57">
        <v>8</v>
      </c>
      <c r="AN86" s="57">
        <v>6</v>
      </c>
      <c r="AO86" s="57">
        <v>4</v>
      </c>
      <c r="AP86" s="57">
        <v>3</v>
      </c>
      <c r="AQ86" s="109">
        <f t="shared" si="40"/>
        <v>31</v>
      </c>
      <c r="AR86" s="53">
        <v>99</v>
      </c>
      <c r="AS86" s="53">
        <v>9</v>
      </c>
      <c r="AT86" s="53"/>
    </row>
    <row r="87" spans="1:46" ht="15">
      <c r="A87" s="95" t="s">
        <v>45</v>
      </c>
      <c r="B87" s="110">
        <f t="shared" si="32"/>
        <v>5291</v>
      </c>
      <c r="C87" s="54">
        <v>8</v>
      </c>
      <c r="D87" s="54">
        <v>97</v>
      </c>
      <c r="E87" s="109">
        <f t="shared" si="33"/>
        <v>105</v>
      </c>
      <c r="F87" s="53">
        <v>106</v>
      </c>
      <c r="G87" s="83">
        <v>106</v>
      </c>
      <c r="H87" s="83">
        <v>107</v>
      </c>
      <c r="I87" s="83">
        <v>106</v>
      </c>
      <c r="J87" s="109">
        <f t="shared" si="34"/>
        <v>425</v>
      </c>
      <c r="K87" s="53">
        <v>106</v>
      </c>
      <c r="L87" s="56">
        <v>106</v>
      </c>
      <c r="M87" s="53">
        <v>105</v>
      </c>
      <c r="N87" s="53">
        <v>105</v>
      </c>
      <c r="O87" s="53">
        <v>105</v>
      </c>
      <c r="P87" s="109">
        <f t="shared" si="35"/>
        <v>527</v>
      </c>
      <c r="Q87" s="53">
        <v>105</v>
      </c>
      <c r="R87" s="53">
        <v>105</v>
      </c>
      <c r="S87" s="53">
        <v>105</v>
      </c>
      <c r="T87" s="53">
        <v>105</v>
      </c>
      <c r="U87" s="53">
        <v>105</v>
      </c>
      <c r="V87" s="109">
        <f t="shared" si="36"/>
        <v>525</v>
      </c>
      <c r="W87" s="53">
        <v>105</v>
      </c>
      <c r="X87" s="53">
        <v>105</v>
      </c>
      <c r="Y87" s="53">
        <v>104</v>
      </c>
      <c r="Z87" s="53">
        <v>104</v>
      </c>
      <c r="AA87" s="53">
        <v>102</v>
      </c>
      <c r="AB87" s="109">
        <f t="shared" si="37"/>
        <v>520</v>
      </c>
      <c r="AC87" s="57">
        <v>490</v>
      </c>
      <c r="AD87" s="57">
        <v>455</v>
      </c>
      <c r="AE87" s="57">
        <v>417</v>
      </c>
      <c r="AF87" s="57">
        <v>366</v>
      </c>
      <c r="AG87" s="57">
        <v>320</v>
      </c>
      <c r="AH87" s="57">
        <v>277</v>
      </c>
      <c r="AI87" s="57">
        <v>226</v>
      </c>
      <c r="AJ87" s="57">
        <v>185</v>
      </c>
      <c r="AK87" s="109">
        <f t="shared" si="39"/>
        <v>2736</v>
      </c>
      <c r="AL87" s="57">
        <v>144</v>
      </c>
      <c r="AM87" s="57">
        <v>112</v>
      </c>
      <c r="AN87" s="57">
        <v>86</v>
      </c>
      <c r="AO87" s="57">
        <v>60</v>
      </c>
      <c r="AP87" s="57">
        <v>51</v>
      </c>
      <c r="AQ87" s="109">
        <f t="shared" si="40"/>
        <v>453</v>
      </c>
      <c r="AR87" s="53">
        <v>1448</v>
      </c>
      <c r="AS87" s="53">
        <v>129</v>
      </c>
      <c r="AT87" s="53"/>
    </row>
    <row r="88" spans="1:46" ht="15">
      <c r="A88" s="95" t="s">
        <v>46</v>
      </c>
      <c r="B88" s="110">
        <f t="shared" si="32"/>
        <v>582</v>
      </c>
      <c r="C88" s="54">
        <v>1</v>
      </c>
      <c r="D88" s="54">
        <v>11</v>
      </c>
      <c r="E88" s="109">
        <f t="shared" si="33"/>
        <v>12</v>
      </c>
      <c r="F88" s="53">
        <v>12</v>
      </c>
      <c r="G88" s="83">
        <v>12</v>
      </c>
      <c r="H88" s="83">
        <v>11</v>
      </c>
      <c r="I88" s="83">
        <v>12</v>
      </c>
      <c r="J88" s="109">
        <f t="shared" si="34"/>
        <v>47</v>
      </c>
      <c r="K88" s="53">
        <v>12</v>
      </c>
      <c r="L88" s="56">
        <v>12</v>
      </c>
      <c r="M88" s="53">
        <v>12</v>
      </c>
      <c r="N88" s="53">
        <v>11</v>
      </c>
      <c r="O88" s="53">
        <v>11</v>
      </c>
      <c r="P88" s="109">
        <f t="shared" si="35"/>
        <v>58</v>
      </c>
      <c r="Q88" s="53">
        <v>12</v>
      </c>
      <c r="R88" s="53">
        <v>12</v>
      </c>
      <c r="S88" s="53">
        <v>12</v>
      </c>
      <c r="T88" s="53">
        <v>11</v>
      </c>
      <c r="U88" s="53">
        <v>11</v>
      </c>
      <c r="V88" s="109">
        <f t="shared" si="36"/>
        <v>58</v>
      </c>
      <c r="W88" s="53">
        <v>11</v>
      </c>
      <c r="X88" s="53">
        <v>12</v>
      </c>
      <c r="Y88" s="53">
        <v>12</v>
      </c>
      <c r="Z88" s="53">
        <v>11</v>
      </c>
      <c r="AA88" s="53">
        <v>11</v>
      </c>
      <c r="AB88" s="109">
        <f t="shared" si="37"/>
        <v>57</v>
      </c>
      <c r="AC88" s="57">
        <v>54</v>
      </c>
      <c r="AD88" s="57">
        <v>50</v>
      </c>
      <c r="AE88" s="57">
        <v>46</v>
      </c>
      <c r="AF88" s="57">
        <v>40</v>
      </c>
      <c r="AG88" s="57">
        <v>35</v>
      </c>
      <c r="AH88" s="57">
        <v>30</v>
      </c>
      <c r="AI88" s="57">
        <v>25</v>
      </c>
      <c r="AJ88" s="57">
        <v>20</v>
      </c>
      <c r="AK88" s="109">
        <f t="shared" si="39"/>
        <v>300</v>
      </c>
      <c r="AL88" s="57">
        <v>16</v>
      </c>
      <c r="AM88" s="57">
        <v>11</v>
      </c>
      <c r="AN88" s="57">
        <v>10</v>
      </c>
      <c r="AO88" s="57">
        <v>7</v>
      </c>
      <c r="AP88" s="57">
        <v>6</v>
      </c>
      <c r="AQ88" s="109">
        <f t="shared" si="40"/>
        <v>50</v>
      </c>
      <c r="AR88" s="53">
        <v>159</v>
      </c>
      <c r="AS88" s="53">
        <v>14</v>
      </c>
      <c r="AT88" s="53"/>
    </row>
    <row r="89" spans="1:46" ht="15">
      <c r="A89" s="95" t="s">
        <v>47</v>
      </c>
      <c r="B89" s="110">
        <f t="shared" si="32"/>
        <v>219</v>
      </c>
      <c r="C89" s="54">
        <v>0</v>
      </c>
      <c r="D89" s="54">
        <v>4</v>
      </c>
      <c r="E89" s="109">
        <f t="shared" si="33"/>
        <v>4</v>
      </c>
      <c r="F89" s="53">
        <v>4</v>
      </c>
      <c r="G89" s="83">
        <v>4</v>
      </c>
      <c r="H89" s="83">
        <v>5</v>
      </c>
      <c r="I89" s="83">
        <v>4</v>
      </c>
      <c r="J89" s="109">
        <f t="shared" si="34"/>
        <v>17</v>
      </c>
      <c r="K89" s="53">
        <v>4</v>
      </c>
      <c r="L89" s="56">
        <v>4</v>
      </c>
      <c r="M89" s="53">
        <v>4</v>
      </c>
      <c r="N89" s="53">
        <v>5</v>
      </c>
      <c r="O89" s="53">
        <v>5</v>
      </c>
      <c r="P89" s="109">
        <f t="shared" si="35"/>
        <v>22</v>
      </c>
      <c r="Q89" s="53">
        <v>4</v>
      </c>
      <c r="R89" s="53">
        <v>4</v>
      </c>
      <c r="S89" s="53">
        <v>4</v>
      </c>
      <c r="T89" s="53">
        <v>4</v>
      </c>
      <c r="U89" s="53">
        <v>5</v>
      </c>
      <c r="V89" s="109">
        <f t="shared" si="36"/>
        <v>21</v>
      </c>
      <c r="W89" s="53">
        <v>5</v>
      </c>
      <c r="X89" s="53">
        <v>4</v>
      </c>
      <c r="Y89" s="53">
        <v>4</v>
      </c>
      <c r="Z89" s="53">
        <v>4</v>
      </c>
      <c r="AA89" s="53">
        <v>5</v>
      </c>
      <c r="AB89" s="109">
        <f t="shared" si="37"/>
        <v>22</v>
      </c>
      <c r="AC89" s="57">
        <v>20</v>
      </c>
      <c r="AD89" s="57">
        <v>19</v>
      </c>
      <c r="AE89" s="57">
        <v>17</v>
      </c>
      <c r="AF89" s="57">
        <v>15</v>
      </c>
      <c r="AG89" s="57">
        <v>13</v>
      </c>
      <c r="AH89" s="57">
        <v>12</v>
      </c>
      <c r="AI89" s="57">
        <v>10</v>
      </c>
      <c r="AJ89" s="57">
        <v>8</v>
      </c>
      <c r="AK89" s="109">
        <f t="shared" si="39"/>
        <v>114</v>
      </c>
      <c r="AL89" s="57">
        <v>6</v>
      </c>
      <c r="AM89" s="57">
        <v>5</v>
      </c>
      <c r="AN89" s="57">
        <v>3</v>
      </c>
      <c r="AO89" s="57">
        <v>3</v>
      </c>
      <c r="AP89" s="57">
        <v>2</v>
      </c>
      <c r="AQ89" s="109">
        <f t="shared" si="40"/>
        <v>19</v>
      </c>
      <c r="AR89" s="53">
        <v>60</v>
      </c>
      <c r="AS89" s="53">
        <v>5</v>
      </c>
      <c r="AT89" s="53"/>
    </row>
    <row r="90" spans="1:46" s="17" customFormat="1" ht="5.25" customHeight="1" thickBot="1">
      <c r="A90" s="73"/>
      <c r="B90" s="84"/>
      <c r="C90" s="68"/>
      <c r="D90" s="68"/>
      <c r="E90" s="69"/>
      <c r="F90" s="68"/>
      <c r="G90" s="68"/>
      <c r="H90" s="68"/>
      <c r="I90" s="68"/>
      <c r="J90" s="69"/>
      <c r="K90" s="68"/>
      <c r="L90" s="68"/>
      <c r="M90" s="68"/>
      <c r="N90" s="68"/>
      <c r="O90" s="68"/>
      <c r="P90" s="69"/>
      <c r="Q90" s="68"/>
      <c r="R90" s="68"/>
      <c r="S90" s="68"/>
      <c r="T90" s="68"/>
      <c r="U90" s="68"/>
      <c r="V90" s="69"/>
      <c r="W90" s="68"/>
      <c r="X90" s="68"/>
      <c r="Y90" s="68"/>
      <c r="Z90" s="68"/>
      <c r="AA90" s="68"/>
      <c r="AB90" s="69"/>
      <c r="AC90" s="68"/>
      <c r="AD90" s="68"/>
      <c r="AE90" s="68"/>
      <c r="AF90" s="68"/>
      <c r="AG90" s="68"/>
      <c r="AH90" s="68"/>
      <c r="AI90" s="68"/>
      <c r="AJ90" s="68"/>
      <c r="AK90" s="69"/>
      <c r="AL90" s="68"/>
      <c r="AM90" s="68"/>
      <c r="AN90" s="68"/>
      <c r="AO90" s="68"/>
      <c r="AP90" s="68"/>
      <c r="AQ90" s="69"/>
      <c r="AR90" s="68"/>
      <c r="AS90" s="68"/>
      <c r="AT90" s="68"/>
    </row>
    <row r="91" spans="1:37" ht="15">
      <c r="A91" s="97" t="s">
        <v>114</v>
      </c>
      <c r="B91" s="85"/>
      <c r="AK91" s="99"/>
    </row>
    <row r="92" spans="1:37" ht="14.25">
      <c r="A92" s="97" t="s">
        <v>66</v>
      </c>
      <c r="K92" s="86"/>
      <c r="L92" s="87"/>
      <c r="M92" s="86"/>
      <c r="N92" s="86"/>
      <c r="AK92" s="86"/>
    </row>
    <row r="93" spans="2:37" ht="14.25">
      <c r="B93" s="63"/>
      <c r="E93" s="88"/>
      <c r="AD93" s="88"/>
      <c r="AK93" s="86"/>
    </row>
    <row r="94" spans="1:37" ht="14.25">
      <c r="A94" s="86"/>
      <c r="B94" s="17"/>
      <c r="AK94" s="86"/>
    </row>
    <row r="95" spans="2:37" ht="14.25">
      <c r="B95" s="17"/>
      <c r="AK95" s="86"/>
    </row>
    <row r="96" spans="2:37" ht="14.25">
      <c r="B96" s="17"/>
      <c r="AK96" s="86"/>
    </row>
    <row r="97" spans="2:37" ht="14.25">
      <c r="B97" s="17"/>
      <c r="AK97" s="86"/>
    </row>
    <row r="98" spans="2:37" ht="14.25">
      <c r="B98" s="17"/>
      <c r="AK98" s="86"/>
    </row>
    <row r="99" spans="2:37" ht="14.25">
      <c r="B99" s="17"/>
      <c r="AK99" s="86"/>
    </row>
    <row r="100" spans="2:37" ht="14.25">
      <c r="B100" s="17"/>
      <c r="AK100" s="86"/>
    </row>
    <row r="101" spans="2:37" ht="14.25">
      <c r="B101" s="17"/>
      <c r="AK101" s="86"/>
    </row>
    <row r="102" spans="2:37" ht="14.25">
      <c r="B102" s="17"/>
      <c r="AK102" s="86"/>
    </row>
    <row r="103" spans="2:37" ht="14.25">
      <c r="B103" s="17"/>
      <c r="AK103" s="86"/>
    </row>
    <row r="104" spans="2:37" ht="14.25">
      <c r="B104" s="17"/>
      <c r="AK104" s="86"/>
    </row>
    <row r="105" spans="2:37" ht="14.25">
      <c r="B105" s="17"/>
      <c r="AK105" s="86"/>
    </row>
    <row r="106" spans="2:37" ht="14.25">
      <c r="B106" s="17"/>
      <c r="AK106" s="86"/>
    </row>
    <row r="107" spans="2:37" ht="14.25">
      <c r="B107" s="17"/>
      <c r="AK107" s="86"/>
    </row>
    <row r="108" ht="14.25">
      <c r="AK108" s="86"/>
    </row>
    <row r="109" ht="14.25">
      <c r="AK109" s="86"/>
    </row>
    <row r="110" ht="14.25">
      <c r="AK110" s="86"/>
    </row>
    <row r="111" ht="14.25">
      <c r="AK111" s="86"/>
    </row>
    <row r="112" ht="14.25">
      <c r="AK112" s="86"/>
    </row>
    <row r="113" ht="14.25">
      <c r="AK113" s="86"/>
    </row>
    <row r="114" ht="14.25">
      <c r="AK114" s="86"/>
    </row>
    <row r="115" ht="14.25">
      <c r="AK115" s="86"/>
    </row>
    <row r="116" ht="14.25">
      <c r="AK116" s="86"/>
    </row>
    <row r="117" ht="14.25">
      <c r="AK117" s="86"/>
    </row>
    <row r="118" ht="14.25">
      <c r="AK118" s="86"/>
    </row>
    <row r="119" ht="14.25">
      <c r="AK119" s="86"/>
    </row>
    <row r="120" ht="14.25">
      <c r="AK120" s="86"/>
    </row>
    <row r="121" ht="14.25">
      <c r="AK121" s="86"/>
    </row>
    <row r="122" ht="14.25">
      <c r="AK122" s="86"/>
    </row>
    <row r="123" ht="14.25">
      <c r="AK123" s="86"/>
    </row>
    <row r="124" ht="14.25">
      <c r="AK124" s="86"/>
    </row>
    <row r="125" ht="14.25">
      <c r="AK125" s="86"/>
    </row>
    <row r="126" ht="14.25">
      <c r="AK126" s="86"/>
    </row>
    <row r="127" ht="14.25">
      <c r="AK127" s="86"/>
    </row>
    <row r="128" ht="14.25">
      <c r="AK128" s="86"/>
    </row>
    <row r="129" ht="14.25">
      <c r="AK129" s="86"/>
    </row>
    <row r="130" ht="14.25">
      <c r="AK130" s="86"/>
    </row>
    <row r="131" ht="14.25">
      <c r="AK131" s="86"/>
    </row>
    <row r="132" ht="14.25">
      <c r="AK132" s="86"/>
    </row>
    <row r="133" ht="14.25">
      <c r="AK133" s="86"/>
    </row>
    <row r="134" ht="14.25">
      <c r="AK134" s="86"/>
    </row>
    <row r="135" ht="14.25">
      <c r="AK135" s="86"/>
    </row>
    <row r="136" ht="14.25">
      <c r="AK136" s="86"/>
    </row>
    <row r="137" ht="14.25">
      <c r="AK137" s="86"/>
    </row>
    <row r="138" ht="14.25">
      <c r="AK138" s="86"/>
    </row>
    <row r="139" ht="14.25">
      <c r="AK139" s="86"/>
    </row>
    <row r="140" ht="14.25">
      <c r="AK140" s="86"/>
    </row>
    <row r="141" ht="14.25">
      <c r="AK141" s="86"/>
    </row>
    <row r="142" ht="14.25">
      <c r="AK142" s="86"/>
    </row>
    <row r="143" ht="14.25">
      <c r="AK143" s="86"/>
    </row>
    <row r="144" ht="14.25">
      <c r="AK144" s="86"/>
    </row>
    <row r="145" ht="14.25">
      <c r="AK145" s="86"/>
    </row>
    <row r="146" ht="14.25">
      <c r="AK146" s="86"/>
    </row>
    <row r="147" ht="14.25">
      <c r="AK147" s="86"/>
    </row>
    <row r="148" ht="14.25">
      <c r="AK148" s="86"/>
    </row>
    <row r="149" ht="14.25">
      <c r="AK149" s="86"/>
    </row>
    <row r="150" ht="14.25">
      <c r="AK150" s="86"/>
    </row>
    <row r="151" ht="14.25">
      <c r="AK151" s="86"/>
    </row>
    <row r="152" ht="14.25">
      <c r="AK152" s="86"/>
    </row>
    <row r="153" ht="14.25">
      <c r="AK153" s="86"/>
    </row>
    <row r="154" ht="14.25">
      <c r="AK154" s="86"/>
    </row>
    <row r="155" ht="14.25">
      <c r="AK155" s="86"/>
    </row>
    <row r="156" ht="14.25">
      <c r="AK156" s="86"/>
    </row>
    <row r="157" ht="14.25">
      <c r="AK157" s="86"/>
    </row>
    <row r="158" ht="14.25">
      <c r="AK158" s="86"/>
    </row>
    <row r="159" ht="14.25">
      <c r="AK159" s="86"/>
    </row>
    <row r="160" ht="14.25">
      <c r="AK160" s="86"/>
    </row>
    <row r="161" ht="14.25">
      <c r="AK161" s="86"/>
    </row>
    <row r="162" ht="14.25">
      <c r="AK162" s="86"/>
    </row>
    <row r="163" ht="14.25">
      <c r="AK163" s="86"/>
    </row>
    <row r="164" ht="14.25">
      <c r="AK164" s="86"/>
    </row>
    <row r="165" ht="14.25">
      <c r="AK165" s="86"/>
    </row>
    <row r="166" ht="14.25">
      <c r="AK166" s="86"/>
    </row>
    <row r="167" ht="14.25">
      <c r="AK167" s="86"/>
    </row>
    <row r="168" ht="14.25">
      <c r="AK168" s="86"/>
    </row>
    <row r="169" ht="14.25">
      <c r="AK169" s="86"/>
    </row>
    <row r="170" ht="14.25">
      <c r="AK170" s="86"/>
    </row>
    <row r="171" ht="14.25">
      <c r="AK171" s="86"/>
    </row>
    <row r="172" ht="14.25">
      <c r="AK172" s="86"/>
    </row>
    <row r="173" ht="14.25">
      <c r="AK173" s="86"/>
    </row>
    <row r="174" ht="14.25">
      <c r="AK174" s="86"/>
    </row>
    <row r="175" ht="14.25">
      <c r="AK175" s="86"/>
    </row>
    <row r="176" ht="14.25">
      <c r="AK176" s="86"/>
    </row>
    <row r="177" ht="14.25">
      <c r="AK177" s="86"/>
    </row>
    <row r="178" ht="14.25">
      <c r="AK178" s="86"/>
    </row>
    <row r="179" ht="14.25">
      <c r="AK179" s="86"/>
    </row>
    <row r="180" ht="14.25">
      <c r="AK180" s="86"/>
    </row>
    <row r="181" ht="14.25">
      <c r="AK181" s="86"/>
    </row>
    <row r="182" ht="14.25">
      <c r="AK182" s="86"/>
    </row>
    <row r="183" ht="14.25">
      <c r="AK183" s="86"/>
    </row>
    <row r="184" ht="14.25">
      <c r="AK184" s="86"/>
    </row>
    <row r="185" ht="14.25">
      <c r="AK185" s="86"/>
    </row>
    <row r="186" ht="14.25">
      <c r="AK186" s="86"/>
    </row>
    <row r="187" ht="14.25">
      <c r="AK187" s="86"/>
    </row>
    <row r="188" ht="14.25">
      <c r="AK188" s="86"/>
    </row>
    <row r="189" ht="14.25">
      <c r="AK189" s="86"/>
    </row>
    <row r="190" ht="14.25">
      <c r="AK190" s="86"/>
    </row>
    <row r="191" ht="14.25">
      <c r="AK191" s="86"/>
    </row>
    <row r="192" ht="14.25">
      <c r="AK192" s="86"/>
    </row>
    <row r="193" ht="14.25">
      <c r="AK193" s="86"/>
    </row>
    <row r="194" ht="14.25">
      <c r="AK194" s="86"/>
    </row>
    <row r="195" ht="14.25">
      <c r="AK195" s="86"/>
    </row>
    <row r="196" ht="14.25">
      <c r="AK196" s="86"/>
    </row>
    <row r="197" ht="14.25">
      <c r="AK197" s="86"/>
    </row>
    <row r="198" ht="14.25">
      <c r="AK198" s="86"/>
    </row>
    <row r="199" ht="14.25">
      <c r="AK199" s="86"/>
    </row>
    <row r="200" ht="14.25">
      <c r="AK200" s="86"/>
    </row>
    <row r="201" ht="14.25">
      <c r="AK201" s="86"/>
    </row>
    <row r="202" ht="14.25">
      <c r="AK202" s="86"/>
    </row>
    <row r="203" ht="14.25">
      <c r="AK203" s="86"/>
    </row>
    <row r="204" ht="14.25">
      <c r="AK204" s="86"/>
    </row>
    <row r="205" ht="14.25">
      <c r="AK205" s="86"/>
    </row>
    <row r="206" ht="14.25">
      <c r="AK206" s="86"/>
    </row>
    <row r="207" ht="14.25">
      <c r="AK207" s="86"/>
    </row>
    <row r="208" ht="14.25">
      <c r="AK208" s="86"/>
    </row>
    <row r="209" ht="14.25">
      <c r="AK209" s="86"/>
    </row>
    <row r="210" ht="14.25">
      <c r="AK210" s="86"/>
    </row>
    <row r="211" ht="14.25">
      <c r="AK211" s="86"/>
    </row>
    <row r="212" ht="14.25">
      <c r="AK212" s="86"/>
    </row>
    <row r="213" ht="14.25">
      <c r="AK213" s="86"/>
    </row>
    <row r="214" ht="14.25">
      <c r="AK214" s="86"/>
    </row>
    <row r="215" ht="14.25">
      <c r="AK215" s="86"/>
    </row>
    <row r="216" ht="14.25">
      <c r="AK216" s="86"/>
    </row>
    <row r="217" ht="14.25">
      <c r="AK217" s="86"/>
    </row>
    <row r="218" ht="14.25">
      <c r="AK218" s="86"/>
    </row>
    <row r="219" ht="14.25">
      <c r="AK219" s="86"/>
    </row>
    <row r="220" ht="14.25">
      <c r="AK220" s="86"/>
    </row>
    <row r="221" ht="14.25">
      <c r="AK221" s="86"/>
    </row>
    <row r="222" ht="14.25">
      <c r="AK222" s="86"/>
    </row>
    <row r="223" ht="14.25">
      <c r="AK223" s="86"/>
    </row>
    <row r="224" ht="14.25">
      <c r="AK224" s="86"/>
    </row>
    <row r="225" ht="14.25">
      <c r="AK225" s="86"/>
    </row>
    <row r="226" ht="14.25">
      <c r="AK226" s="86"/>
    </row>
    <row r="227" ht="14.25">
      <c r="AK227" s="86"/>
    </row>
    <row r="228" ht="14.25">
      <c r="AK228" s="86"/>
    </row>
    <row r="229" ht="14.25">
      <c r="AK229" s="86"/>
    </row>
    <row r="230" ht="14.25">
      <c r="AK230" s="86"/>
    </row>
    <row r="231" ht="14.25">
      <c r="AK231" s="86"/>
    </row>
    <row r="232" ht="14.25">
      <c r="AK232" s="86"/>
    </row>
    <row r="233" ht="14.25">
      <c r="AK233" s="86"/>
    </row>
    <row r="234" ht="14.25">
      <c r="AK234" s="86"/>
    </row>
    <row r="235" ht="14.25">
      <c r="AK235" s="86"/>
    </row>
    <row r="236" ht="14.25">
      <c r="AK236" s="86"/>
    </row>
    <row r="237" ht="14.25">
      <c r="AK237" s="86"/>
    </row>
    <row r="238" ht="14.25">
      <c r="AK238" s="86"/>
    </row>
    <row r="239" ht="14.25">
      <c r="AK239" s="86"/>
    </row>
    <row r="240" ht="14.25">
      <c r="AK240" s="86"/>
    </row>
    <row r="241" ht="14.25">
      <c r="AK241" s="86"/>
    </row>
    <row r="242" ht="14.25">
      <c r="AK242" s="86"/>
    </row>
    <row r="243" ht="14.25">
      <c r="AK243" s="86"/>
    </row>
    <row r="244" ht="14.25">
      <c r="AK244" s="86"/>
    </row>
    <row r="245" ht="14.25">
      <c r="AK245" s="86"/>
    </row>
    <row r="246" ht="14.25">
      <c r="AK246" s="86"/>
    </row>
    <row r="247" ht="14.25">
      <c r="AK247" s="86"/>
    </row>
    <row r="248" ht="14.25">
      <c r="AK248" s="86"/>
    </row>
    <row r="249" ht="14.25">
      <c r="AK249" s="86"/>
    </row>
    <row r="250" ht="14.25">
      <c r="AK250" s="86"/>
    </row>
    <row r="251" ht="14.25">
      <c r="AK251" s="86"/>
    </row>
    <row r="252" ht="14.25">
      <c r="AK252" s="86"/>
    </row>
    <row r="253" ht="14.25">
      <c r="AK253" s="86"/>
    </row>
    <row r="254" ht="14.25">
      <c r="AK254" s="86"/>
    </row>
    <row r="255" ht="14.25">
      <c r="AK255" s="86"/>
    </row>
    <row r="256" ht="14.25">
      <c r="AK256" s="86"/>
    </row>
    <row r="257" ht="14.25">
      <c r="AK257" s="86"/>
    </row>
    <row r="258" ht="14.25">
      <c r="AK258" s="86"/>
    </row>
    <row r="259" ht="14.25">
      <c r="AK259" s="86"/>
    </row>
    <row r="260" ht="14.25">
      <c r="AK260" s="86"/>
    </row>
    <row r="261" ht="14.25">
      <c r="AK261" s="86"/>
    </row>
    <row r="262" ht="14.25">
      <c r="AK262" s="86"/>
    </row>
    <row r="263" ht="14.25">
      <c r="AK263" s="86"/>
    </row>
    <row r="264" ht="14.25">
      <c r="AK264" s="86"/>
    </row>
    <row r="265" ht="14.25">
      <c r="AK265" s="86"/>
    </row>
    <row r="266" ht="14.25">
      <c r="AK266" s="86"/>
    </row>
    <row r="267" ht="14.25">
      <c r="AK267" s="86"/>
    </row>
    <row r="268" ht="14.25">
      <c r="AK268" s="86"/>
    </row>
    <row r="269" ht="14.25">
      <c r="AK269" s="86"/>
    </row>
    <row r="270" ht="14.25">
      <c r="AK270" s="86"/>
    </row>
    <row r="271" ht="14.25">
      <c r="AK271" s="86"/>
    </row>
    <row r="272" ht="14.25">
      <c r="AK272" s="86"/>
    </row>
    <row r="273" ht="14.25">
      <c r="AK273" s="86"/>
    </row>
    <row r="274" ht="14.25">
      <c r="AK274" s="86"/>
    </row>
    <row r="275" ht="14.25">
      <c r="AK275" s="86"/>
    </row>
    <row r="276" ht="14.25">
      <c r="AK276" s="86"/>
    </row>
    <row r="277" ht="14.25">
      <c r="AK277" s="86"/>
    </row>
    <row r="278" ht="14.25">
      <c r="AK278" s="86"/>
    </row>
    <row r="279" ht="14.25">
      <c r="AK279" s="86"/>
    </row>
    <row r="280" ht="14.25">
      <c r="AK280" s="86"/>
    </row>
    <row r="281" ht="14.25">
      <c r="AK281" s="86"/>
    </row>
    <row r="282" ht="14.25">
      <c r="AK282" s="86"/>
    </row>
    <row r="283" ht="14.25">
      <c r="AK283" s="86"/>
    </row>
    <row r="284" ht="14.25">
      <c r="AK284" s="86"/>
    </row>
    <row r="285" ht="14.25">
      <c r="AK285" s="86"/>
    </row>
    <row r="286" ht="14.25">
      <c r="AK286" s="86"/>
    </row>
    <row r="287" ht="14.25">
      <c r="AK287" s="86"/>
    </row>
    <row r="288" ht="14.25">
      <c r="AK288" s="86"/>
    </row>
    <row r="289" ht="14.25">
      <c r="AK289" s="86"/>
    </row>
    <row r="290" ht="14.25">
      <c r="AK290" s="86"/>
    </row>
    <row r="291" ht="14.25">
      <c r="AK291" s="86"/>
    </row>
    <row r="292" ht="14.25">
      <c r="AK292" s="86"/>
    </row>
    <row r="293" ht="14.25">
      <c r="AK293" s="86"/>
    </row>
    <row r="294" ht="14.25">
      <c r="AK294" s="86"/>
    </row>
    <row r="295" ht="14.25">
      <c r="AK295" s="86"/>
    </row>
    <row r="296" ht="14.25">
      <c r="AK296" s="86"/>
    </row>
    <row r="297" ht="14.25">
      <c r="AK297" s="86"/>
    </row>
    <row r="298" ht="14.25">
      <c r="AK298" s="86"/>
    </row>
    <row r="299" ht="14.25">
      <c r="AK299" s="86"/>
    </row>
    <row r="300" ht="14.25">
      <c r="AK300" s="86"/>
    </row>
    <row r="301" ht="14.25">
      <c r="AK301" s="86"/>
    </row>
    <row r="302" ht="14.25">
      <c r="AK302" s="86"/>
    </row>
    <row r="303" ht="14.25">
      <c r="AK303" s="86"/>
    </row>
    <row r="304" ht="14.25">
      <c r="AK304" s="86"/>
    </row>
    <row r="305" ht="14.25">
      <c r="AK305" s="86"/>
    </row>
    <row r="306" ht="14.25">
      <c r="AK306" s="86"/>
    </row>
    <row r="307" ht="14.25">
      <c r="AK307" s="86"/>
    </row>
    <row r="308" ht="14.25">
      <c r="AK308" s="86"/>
    </row>
    <row r="309" ht="14.25">
      <c r="AK309" s="86"/>
    </row>
    <row r="310" ht="14.25">
      <c r="AK310" s="86"/>
    </row>
    <row r="311" ht="14.25">
      <c r="AK311" s="86"/>
    </row>
    <row r="312" ht="14.25">
      <c r="AK312" s="86"/>
    </row>
    <row r="313" ht="14.25">
      <c r="AK313" s="86"/>
    </row>
    <row r="314" ht="14.25">
      <c r="AK314" s="86"/>
    </row>
    <row r="315" ht="14.25">
      <c r="AK315" s="86"/>
    </row>
    <row r="316" ht="14.25">
      <c r="AK316" s="86"/>
    </row>
    <row r="317" ht="14.25">
      <c r="AK317" s="86"/>
    </row>
    <row r="318" ht="14.25">
      <c r="AK318" s="86"/>
    </row>
    <row r="319" ht="14.25">
      <c r="AK319" s="86"/>
    </row>
    <row r="320" ht="14.25">
      <c r="AK320" s="86"/>
    </row>
    <row r="321" ht="14.25">
      <c r="AK321" s="86"/>
    </row>
    <row r="322" ht="14.25">
      <c r="AK322" s="86"/>
    </row>
    <row r="323" ht="14.25">
      <c r="AK323" s="86"/>
    </row>
    <row r="324" ht="14.25">
      <c r="AK324" s="86"/>
    </row>
    <row r="325" ht="14.25">
      <c r="AK325" s="86"/>
    </row>
    <row r="326" ht="14.25">
      <c r="AK326" s="86"/>
    </row>
    <row r="327" ht="14.25">
      <c r="AK327" s="86"/>
    </row>
    <row r="328" ht="14.25">
      <c r="AK328" s="86"/>
    </row>
    <row r="329" ht="14.25">
      <c r="AK329" s="86"/>
    </row>
    <row r="330" ht="14.25">
      <c r="AK330" s="86"/>
    </row>
    <row r="331" ht="14.25">
      <c r="AK331" s="86"/>
    </row>
    <row r="332" ht="14.25">
      <c r="AK332" s="86"/>
    </row>
    <row r="333" ht="14.25">
      <c r="AK333" s="86"/>
    </row>
    <row r="334" ht="14.25">
      <c r="AK334" s="86"/>
    </row>
    <row r="335" ht="14.25">
      <c r="AK335" s="86"/>
    </row>
    <row r="336" ht="14.25">
      <c r="AK336" s="86"/>
    </row>
    <row r="337" ht="14.25">
      <c r="AK337" s="86"/>
    </row>
    <row r="338" ht="14.25">
      <c r="AK338" s="86"/>
    </row>
    <row r="339" ht="14.25">
      <c r="AK339" s="86"/>
    </row>
    <row r="340" ht="14.25">
      <c r="AK340" s="86"/>
    </row>
    <row r="341" ht="14.25">
      <c r="AK341" s="86"/>
    </row>
    <row r="342" ht="14.25">
      <c r="AK342" s="86"/>
    </row>
    <row r="343" ht="14.25">
      <c r="AK343" s="86"/>
    </row>
    <row r="344" ht="14.25">
      <c r="AK344" s="86"/>
    </row>
    <row r="345" ht="14.25">
      <c r="AK345" s="86"/>
    </row>
    <row r="346" ht="14.25">
      <c r="AK346" s="86"/>
    </row>
    <row r="347" ht="14.25">
      <c r="AK347" s="86"/>
    </row>
    <row r="348" ht="14.25">
      <c r="AK348" s="86"/>
    </row>
    <row r="349" ht="14.25">
      <c r="AK349" s="86"/>
    </row>
    <row r="350" ht="14.25">
      <c r="AK350" s="86"/>
    </row>
    <row r="351" ht="14.25">
      <c r="AK351" s="86"/>
    </row>
    <row r="352" ht="14.25">
      <c r="AK352" s="86"/>
    </row>
    <row r="353" ht="14.25">
      <c r="AK353" s="86"/>
    </row>
    <row r="354" ht="14.25">
      <c r="AK354" s="86"/>
    </row>
    <row r="355" ht="14.25">
      <c r="AK355" s="86"/>
    </row>
    <row r="356" ht="14.25">
      <c r="AK356" s="86"/>
    </row>
    <row r="357" ht="14.25">
      <c r="AK357" s="86"/>
    </row>
    <row r="358" ht="14.25">
      <c r="AK358" s="86"/>
    </row>
    <row r="359" ht="14.25">
      <c r="AK359" s="86"/>
    </row>
    <row r="360" ht="14.25">
      <c r="AK360" s="86"/>
    </row>
    <row r="361" ht="14.25">
      <c r="AK361" s="86"/>
    </row>
    <row r="362" ht="14.25">
      <c r="AK362" s="86"/>
    </row>
    <row r="363" ht="14.25">
      <c r="AK363" s="86"/>
    </row>
    <row r="364" ht="14.25">
      <c r="AK364" s="86"/>
    </row>
    <row r="365" ht="14.25">
      <c r="AK365" s="86"/>
    </row>
    <row r="366" ht="14.25">
      <c r="AK366" s="86"/>
    </row>
    <row r="367" ht="14.25">
      <c r="AK367" s="86"/>
    </row>
    <row r="368" ht="14.25">
      <c r="AK368" s="86"/>
    </row>
    <row r="369" ht="14.25">
      <c r="AK369" s="86"/>
    </row>
    <row r="370" ht="14.25">
      <c r="AK370" s="86"/>
    </row>
    <row r="371" ht="14.25">
      <c r="AK371" s="86"/>
    </row>
    <row r="372" ht="14.25">
      <c r="AK372" s="86"/>
    </row>
    <row r="373" ht="14.25">
      <c r="AK373" s="86"/>
    </row>
    <row r="374" ht="14.25">
      <c r="AK374" s="86"/>
    </row>
    <row r="375" ht="14.25">
      <c r="AK375" s="86"/>
    </row>
    <row r="376" ht="14.25">
      <c r="AK376" s="86"/>
    </row>
    <row r="377" ht="14.25">
      <c r="AK377" s="86"/>
    </row>
    <row r="378" ht="14.25">
      <c r="AK378" s="86"/>
    </row>
    <row r="379" ht="14.25">
      <c r="AK379" s="86"/>
    </row>
    <row r="380" ht="14.25">
      <c r="AK380" s="86"/>
    </row>
    <row r="381" ht="14.25">
      <c r="AK381" s="86"/>
    </row>
    <row r="382" ht="14.25">
      <c r="AK382" s="86"/>
    </row>
    <row r="383" ht="14.25">
      <c r="AK383" s="86"/>
    </row>
    <row r="384" ht="14.25">
      <c r="AK384" s="86"/>
    </row>
    <row r="385" ht="14.25">
      <c r="AK385" s="86"/>
    </row>
    <row r="386" ht="14.25">
      <c r="AK386" s="86"/>
    </row>
    <row r="387" ht="14.25">
      <c r="AK387" s="86"/>
    </row>
    <row r="388" ht="14.25">
      <c r="AK388" s="86"/>
    </row>
    <row r="389" ht="14.25">
      <c r="AK389" s="86"/>
    </row>
    <row r="390" ht="14.25">
      <c r="AK390" s="86"/>
    </row>
    <row r="391" ht="14.25">
      <c r="AK391" s="86"/>
    </row>
    <row r="392" ht="14.25">
      <c r="AK392" s="86"/>
    </row>
    <row r="393" ht="14.25">
      <c r="AK393" s="86"/>
    </row>
    <row r="394" ht="14.25">
      <c r="AK394" s="86"/>
    </row>
    <row r="395" ht="14.25">
      <c r="AK395" s="86"/>
    </row>
    <row r="396" ht="14.25">
      <c r="AK396" s="86"/>
    </row>
    <row r="397" ht="14.25">
      <c r="AK397" s="86"/>
    </row>
    <row r="398" ht="14.25">
      <c r="AK398" s="86"/>
    </row>
    <row r="399" ht="14.25">
      <c r="AK399" s="86"/>
    </row>
    <row r="400" ht="14.25">
      <c r="AK400" s="86"/>
    </row>
    <row r="401" ht="14.25">
      <c r="AK401" s="86"/>
    </row>
    <row r="402" ht="14.25">
      <c r="AK402" s="86"/>
    </row>
    <row r="403" ht="14.25">
      <c r="AK403" s="86"/>
    </row>
    <row r="404" ht="14.25">
      <c r="AK404" s="86"/>
    </row>
    <row r="405" ht="14.25">
      <c r="AK405" s="86"/>
    </row>
    <row r="406" ht="14.25">
      <c r="AK406" s="86"/>
    </row>
    <row r="407" ht="14.25">
      <c r="AK407" s="86"/>
    </row>
    <row r="408" ht="14.25">
      <c r="AK408" s="86"/>
    </row>
    <row r="409" ht="14.25">
      <c r="AK409" s="86"/>
    </row>
    <row r="410" ht="14.25">
      <c r="AK410" s="86"/>
    </row>
    <row r="411" ht="14.25">
      <c r="AK411" s="86"/>
    </row>
    <row r="412" ht="14.25">
      <c r="AK412" s="86"/>
    </row>
  </sheetData>
  <sheetProtection/>
  <mergeCells count="113">
    <mergeCell ref="AP48:AP49"/>
    <mergeCell ref="AR48:AR49"/>
    <mergeCell ref="AS48:AS49"/>
    <mergeCell ref="AT48:AT49"/>
    <mergeCell ref="AI48:AI49"/>
    <mergeCell ref="AJ48:AJ49"/>
    <mergeCell ref="AL48:AL49"/>
    <mergeCell ref="AM48:AM49"/>
    <mergeCell ref="AN48:AN49"/>
    <mergeCell ref="AO48:AO49"/>
    <mergeCell ref="AC48:AC49"/>
    <mergeCell ref="AD48:AD49"/>
    <mergeCell ref="AE48:AE49"/>
    <mergeCell ref="AF48:AF49"/>
    <mergeCell ref="AG48:AG49"/>
    <mergeCell ref="AH48:AH49"/>
    <mergeCell ref="W48:W49"/>
    <mergeCell ref="X48:X49"/>
    <mergeCell ref="Y48:Y49"/>
    <mergeCell ref="Z48:Z49"/>
    <mergeCell ref="AA48:AA49"/>
    <mergeCell ref="AB48:AB49"/>
    <mergeCell ref="Q48:Q49"/>
    <mergeCell ref="R48:R49"/>
    <mergeCell ref="S48:S49"/>
    <mergeCell ref="T48:T49"/>
    <mergeCell ref="U48:U49"/>
    <mergeCell ref="V48:V49"/>
    <mergeCell ref="G6:G7"/>
    <mergeCell ref="F6:F7"/>
    <mergeCell ref="E6:E7"/>
    <mergeCell ref="A5:A7"/>
    <mergeCell ref="A47:A49"/>
    <mergeCell ref="C48:D48"/>
    <mergeCell ref="E48:E49"/>
    <mergeCell ref="F48:F49"/>
    <mergeCell ref="G48:G49"/>
    <mergeCell ref="L6:L7"/>
    <mergeCell ref="K6:K7"/>
    <mergeCell ref="J6:J7"/>
    <mergeCell ref="I6:I7"/>
    <mergeCell ref="H6:H7"/>
    <mergeCell ref="H48:H49"/>
    <mergeCell ref="I48:I49"/>
    <mergeCell ref="J48:J49"/>
    <mergeCell ref="K48:K49"/>
    <mergeCell ref="L48:L49"/>
    <mergeCell ref="R6:R7"/>
    <mergeCell ref="Q6:Q7"/>
    <mergeCell ref="P6:P7"/>
    <mergeCell ref="O6:O7"/>
    <mergeCell ref="N6:N7"/>
    <mergeCell ref="M6:M7"/>
    <mergeCell ref="X6:X7"/>
    <mergeCell ref="W6:W7"/>
    <mergeCell ref="V6:V7"/>
    <mergeCell ref="U6:U7"/>
    <mergeCell ref="T6:T7"/>
    <mergeCell ref="S6:S7"/>
    <mergeCell ref="AD6:AD7"/>
    <mergeCell ref="AC6:AC7"/>
    <mergeCell ref="AB6:AB7"/>
    <mergeCell ref="AA6:AA7"/>
    <mergeCell ref="Z6:Z7"/>
    <mergeCell ref="Y6:Y7"/>
    <mergeCell ref="AJ6:AJ7"/>
    <mergeCell ref="AI6:AI7"/>
    <mergeCell ref="AH6:AH7"/>
    <mergeCell ref="AG6:AG7"/>
    <mergeCell ref="AF6:AF7"/>
    <mergeCell ref="AE6:AE7"/>
    <mergeCell ref="AS6:AS7"/>
    <mergeCell ref="AT6:AT7"/>
    <mergeCell ref="AR6:AR7"/>
    <mergeCell ref="AL6:AL7"/>
    <mergeCell ref="AM6:AM7"/>
    <mergeCell ref="AN6:AN7"/>
    <mergeCell ref="AO6:AO7"/>
    <mergeCell ref="AP6:AP7"/>
    <mergeCell ref="F1:P1"/>
    <mergeCell ref="W1:AG1"/>
    <mergeCell ref="W2:AG2"/>
    <mergeCell ref="W3:AG3"/>
    <mergeCell ref="F2:P2"/>
    <mergeCell ref="F3:P3"/>
    <mergeCell ref="T4:V4"/>
    <mergeCell ref="AA4:AB4"/>
    <mergeCell ref="AR5:AT5"/>
    <mergeCell ref="W5:AB5"/>
    <mergeCell ref="AC5:AQ5"/>
    <mergeCell ref="AL1:AT1"/>
    <mergeCell ref="AL2:AT2"/>
    <mergeCell ref="AL3:AT3"/>
    <mergeCell ref="AK6:AK7"/>
    <mergeCell ref="W47:AB47"/>
    <mergeCell ref="B5:B7"/>
    <mergeCell ref="B47:B49"/>
    <mergeCell ref="C6:D6"/>
    <mergeCell ref="AR4:AT4"/>
    <mergeCell ref="C5:J5"/>
    <mergeCell ref="K5:V5"/>
    <mergeCell ref="AQ6:AQ7"/>
    <mergeCell ref="I4:J4"/>
    <mergeCell ref="AR47:AT47"/>
    <mergeCell ref="AK48:AK49"/>
    <mergeCell ref="AQ48:AQ49"/>
    <mergeCell ref="C47:J47"/>
    <mergeCell ref="K47:V47"/>
    <mergeCell ref="AC47:AQ47"/>
    <mergeCell ref="M48:M49"/>
    <mergeCell ref="N48:N49"/>
    <mergeCell ref="O48:O49"/>
    <mergeCell ref="P48:P49"/>
  </mergeCells>
  <printOptions horizontalCentered="1"/>
  <pageMargins left="0.15748031496062992" right="0" top="0" bottom="0" header="0" footer="0"/>
  <pageSetup horizontalDpi="600" verticalDpi="600" orientation="landscape" paperSize="9" scale="60" r:id="rId1"/>
  <rowBreaks count="1" manualBreakCount="1">
    <brk id="46" max="255" man="1"/>
  </rowBreaks>
  <colBreaks count="1" manualBreakCount="1">
    <brk id="3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 Autorizado</dc:creator>
  <cp:keywords/>
  <dc:description/>
  <cp:lastModifiedBy>Jixson Arroyo Medina</cp:lastModifiedBy>
  <cp:lastPrinted>2010-05-19T14:38:19Z</cp:lastPrinted>
  <dcterms:created xsi:type="dcterms:W3CDTF">1999-02-10T23:39:50Z</dcterms:created>
  <dcterms:modified xsi:type="dcterms:W3CDTF">2013-12-17T13:15:17Z</dcterms:modified>
  <cp:category/>
  <cp:version/>
  <cp:contentType/>
  <cp:contentStatus/>
</cp:coreProperties>
</file>